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1000" activeTab="1"/>
  </bookViews>
  <sheets>
    <sheet name="Содержательная часть (табл 1)" sheetId="1" r:id="rId1"/>
    <sheet name="Содержательная часть (табл 2)" sheetId="2" r:id="rId2"/>
    <sheet name="Заголовочная часть авт." sheetId="3" r:id="rId3"/>
    <sheet name="Содержательная часть (текстовая" sheetId="4" r:id="rId4"/>
  </sheets>
  <definedNames>
    <definedName name="_ftn1" localSheetId="0">'Содержательная часть (табл 1)'!#REF!</definedName>
    <definedName name="_ftn2" localSheetId="0">'Содержательная часть (табл 1)'!#REF!</definedName>
    <definedName name="_ftnref1" localSheetId="0">'Содержательная часть (табл 1)'!#REF!</definedName>
    <definedName name="_ftnref2" localSheetId="0">'Содержательная часть (табл 1)'!#REF!</definedName>
  </definedNames>
  <calcPr fullCalcOnLoad="1"/>
</workbook>
</file>

<file path=xl/sharedStrings.xml><?xml version="1.0" encoding="utf-8"?>
<sst xmlns="http://schemas.openxmlformats.org/spreadsheetml/2006/main" count="332" uniqueCount="271">
  <si>
    <t xml:space="preserve">дата заключения договора                                      </t>
  </si>
  <si>
    <t xml:space="preserve">номер трудового договора                                      </t>
  </si>
  <si>
    <t>№ пп</t>
  </si>
  <si>
    <t>Наименование органа, осуществляющего функции и полномочия учредителя</t>
  </si>
  <si>
    <t xml:space="preserve">Юридический адрес (местонахождение)                         </t>
  </si>
  <si>
    <t xml:space="preserve">Адрес электронной почты                                   </t>
  </si>
  <si>
    <t xml:space="preserve">ИНН           </t>
  </si>
  <si>
    <t xml:space="preserve">КПП               </t>
  </si>
  <si>
    <t xml:space="preserve">Почтовый адрес                                             </t>
  </si>
  <si>
    <t xml:space="preserve">Телефон (факс)                               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</si>
  <si>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</si>
  <si>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</si>
  <si>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>Ф.И.О. руководителя</t>
  </si>
  <si>
    <t>Наименование показателя</t>
  </si>
  <si>
    <t>из них:</t>
  </si>
  <si>
    <t>Финансовые активы, всего</t>
  </si>
  <si>
    <t>Обязательства, всего</t>
  </si>
  <si>
    <t>Всего</t>
  </si>
  <si>
    <t>в том числе</t>
  </si>
  <si>
    <t>по лицевым счетам, открытым в органах, осуществляющих ведение лицевых счетов учреждений</t>
  </si>
  <si>
    <t>в том числе:</t>
  </si>
  <si>
    <r>
      <t>Нефинансовые активы, всего</t>
    </r>
    <r>
      <rPr>
        <sz val="10"/>
        <rFont val="Times New Roman"/>
        <family val="1"/>
      </rPr>
      <t>:</t>
    </r>
  </si>
  <si>
    <t xml:space="preserve">Ведомственная подчиненность </t>
  </si>
  <si>
    <t xml:space="preserve"> - балансовая стоимость особо ценного движимого имущества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</si>
  <si>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</si>
  <si>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</si>
  <si>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>Очередной (планируемый) финансовый год</t>
  </si>
  <si>
    <t>Плановый период</t>
  </si>
  <si>
    <t xml:space="preserve">Первый год </t>
  </si>
  <si>
    <t xml:space="preserve">Второй год </t>
  </si>
  <si>
    <t>тыс. руб.</t>
  </si>
  <si>
    <t xml:space="preserve">Полное официальное наименование учреждения         </t>
  </si>
  <si>
    <t xml:space="preserve">Сведения о руководителе учреждения                       </t>
  </si>
  <si>
    <t>Сведения о трудовом договоре, заключенном с руководителем учреждения</t>
  </si>
  <si>
    <t>Раздел 1. Краткая характеристика деятельности учреждения</t>
  </si>
  <si>
    <t>Наименование показателей, характеризующих деятельность учреждения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</si>
  <si>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</si>
  <si>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</si>
  <si>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</si>
  <si>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</si>
  <si>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</si>
  <si>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</si>
  <si>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Иная информация </t>
  </si>
  <si>
    <t>Раздел 2. Показатели финансового состояния учреждения (*)</t>
  </si>
  <si>
    <t xml:space="preserve">Виды деятельности учреждения, относящиеся к его основным видам деятельности в соответствии с уставом муниципального учреждения </t>
  </si>
  <si>
    <t>Общая балансовая стоимость недвижимого государственного имущества, всего</t>
  </si>
  <si>
    <t>1.2.</t>
  </si>
  <si>
    <t>1.3.</t>
  </si>
  <si>
    <t>Общая балансовая стоимость особо ценного движимого имущества</t>
  </si>
  <si>
    <t>1.4.</t>
  </si>
  <si>
    <t>Остаточная стоимость особо ценного движимого имущества</t>
  </si>
  <si>
    <t>1.5.</t>
  </si>
  <si>
    <t>Дебиторская задолженность по доходам, полученным за счет средств бюджета Республики Башкортостан</t>
  </si>
  <si>
    <t>Дебиторская задолженность по выданным авансам, полученным за счет средств бюджета Республики Башкортостан, 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</si>
  <si>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</si>
  <si>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</si>
  <si>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</si>
  <si>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</si>
  <si>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</si>
  <si>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</si>
  <si>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</si>
  <si>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</si>
  <si>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</si>
  <si>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</si>
  <si>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</si>
  <si>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</si>
  <si>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</si>
  <si>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</si>
  <si>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</si>
  <si>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</si>
  <si>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</si>
  <si>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</si>
  <si>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№п/п</t>
  </si>
  <si>
    <t>1.</t>
  </si>
  <si>
    <t>1.1.</t>
  </si>
  <si>
    <t>1.1.1.</t>
  </si>
  <si>
    <t>1.1.2.</t>
  </si>
  <si>
    <t>1.1.3.</t>
  </si>
  <si>
    <t>1.6.</t>
  </si>
  <si>
    <t>2.</t>
  </si>
  <si>
    <t>2.1.</t>
  </si>
  <si>
    <t>2.2.1.</t>
  </si>
  <si>
    <t>2.2.2.</t>
  </si>
  <si>
    <t>2.2.4.</t>
  </si>
  <si>
    <t>2.2.5.</t>
  </si>
  <si>
    <t>по выданным авансам на прочие услуги</t>
  </si>
  <si>
    <t>2.2.6.</t>
  </si>
  <si>
    <t>по выданным авансам на приобретение основных средств</t>
  </si>
  <si>
    <t>2.2.7.</t>
  </si>
  <si>
    <t>по выданным авансам на приобретение нематериальных активов</t>
  </si>
  <si>
    <t>2.2.8.</t>
  </si>
  <si>
    <t>по выданным авансам на приобретение непроизведенных активов</t>
  </si>
  <si>
    <t>2.2.9.</t>
  </si>
  <si>
    <t>по выданным авансам на приобретение материальных запасов</t>
  </si>
  <si>
    <t>2.2.10.</t>
  </si>
  <si>
    <t>по выданным авансам на прочие расходы</t>
  </si>
  <si>
    <t>2.3.</t>
  </si>
  <si>
    <t>Дебиторская задолженность по выданным авансам за счет доходов, полученных от приносящей доход деятельности, всего: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</si>
  <si>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</si>
  <si>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</si>
  <si>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</si>
  <si>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</si>
  <si>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</si>
  <si>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</si>
  <si>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</si>
  <si>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</si>
  <si>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</si>
  <si>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</si>
  <si>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3.</t>
  </si>
  <si>
    <t>3.1.</t>
  </si>
  <si>
    <t>Просроченная кредиторская задолженность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</si>
  <si>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</si>
  <si>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</si>
  <si>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</si>
  <si>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</si>
  <si>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</si>
  <si>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</si>
  <si>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</si>
  <si>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</si>
  <si>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</si>
  <si>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</si>
  <si>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</si>
  <si>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</si>
  <si>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</si>
  <si>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</si>
  <si>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</si>
  <si>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</si>
  <si>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</si>
  <si>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</si>
  <si>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</si>
  <si>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</si>
  <si>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</si>
  <si>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</si>
  <si>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</si>
  <si>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</si>
  <si>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</si>
  <si>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</si>
  <si>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</si>
  <si>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</si>
  <si>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Код аналитики</t>
  </si>
  <si>
    <t xml:space="preserve">Планируемый остаток средств на начало планируемого года </t>
  </si>
  <si>
    <t xml:space="preserve">Поступления, всего:      </t>
  </si>
  <si>
    <t xml:space="preserve">в том числе:             </t>
  </si>
  <si>
    <t xml:space="preserve">Субсидии на иные цели (целевые субсидии)         </t>
  </si>
  <si>
    <t xml:space="preserve">Бюджетные инвестиции     </t>
  </si>
  <si>
    <t xml:space="preserve">Поступления от иной приносящей доход </t>
  </si>
  <si>
    <t>Оплата труда и начисления на выплаты по оплате труда,</t>
  </si>
  <si>
    <t xml:space="preserve">из них:  </t>
  </si>
  <si>
    <t xml:space="preserve">Заработная плата         </t>
  </si>
  <si>
    <t xml:space="preserve">Прочие выплаты </t>
  </si>
  <si>
    <t xml:space="preserve">из них: </t>
  </si>
  <si>
    <t xml:space="preserve">Услуги связи             </t>
  </si>
  <si>
    <t xml:space="preserve">Транспортные услуги      </t>
  </si>
  <si>
    <t xml:space="preserve">Коммунальные услуги      </t>
  </si>
  <si>
    <t>в т.ч.</t>
  </si>
  <si>
    <t>Оплата услуг отопления (тэц)</t>
  </si>
  <si>
    <t>Оплата услуг печного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</si>
  <si>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</si>
  <si>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</si>
  <si>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газа</t>
  </si>
  <si>
    <t>Оплата услуг потребления электроэнергии</t>
  </si>
  <si>
    <t>Оплата услуг канализации, ассенизации, водоотведения</t>
  </si>
  <si>
    <t>Текущий ремонт (ремонт)</t>
  </si>
  <si>
    <t>Капитальный ремонт</t>
  </si>
  <si>
    <t>Другие расходы по содержанию имущества</t>
  </si>
  <si>
    <t xml:space="preserve">Прочие работы, услуги    </t>
  </si>
  <si>
    <t xml:space="preserve">из них:                  </t>
  </si>
  <si>
    <t xml:space="preserve">Прочие расходы           </t>
  </si>
  <si>
    <t xml:space="preserve">Расходы по приобретению нефинансовых активов, всего           </t>
  </si>
  <si>
    <t>Основные средства</t>
  </si>
  <si>
    <t>Капитальное строительство</t>
  </si>
  <si>
    <t>Иные расходы, связанные с увеличением стоимости основных средств</t>
  </si>
  <si>
    <t>Нематериальные активы</t>
  </si>
  <si>
    <t>Непроизведенные активы</t>
  </si>
  <si>
    <t>Материальные запасы</t>
  </si>
  <si>
    <t>Медикаменты, перевязочные средства и прочие лечебные расходы</t>
  </si>
  <si>
    <t>Прочие медикаменты, перевязочные средства и лечебные расходы</t>
  </si>
  <si>
    <t>Продукты питания</t>
  </si>
  <si>
    <t>Иные расходы, связанные с увеличением стоимости материальных запасов</t>
  </si>
  <si>
    <t>х</t>
  </si>
  <si>
    <t>1223.1</t>
  </si>
  <si>
    <t>1223.2</t>
  </si>
  <si>
    <t>1223.3</t>
  </si>
  <si>
    <t>1223.4</t>
  </si>
  <si>
    <t>1223.5</t>
  </si>
  <si>
    <t>1223.6</t>
  </si>
  <si>
    <t>1223.7</t>
  </si>
  <si>
    <t>1225.2</t>
  </si>
  <si>
    <t>1225.3</t>
  </si>
  <si>
    <t>1225.6</t>
  </si>
  <si>
    <t>1310.1</t>
  </si>
  <si>
    <t>1340.1</t>
  </si>
  <si>
    <t>1340.12</t>
  </si>
  <si>
    <t>1340.2</t>
  </si>
  <si>
    <t>1340.3</t>
  </si>
  <si>
    <t>Поступления от реализации ценных бумаг</t>
  </si>
  <si>
    <t>Начисления на выплаты по оплате труда</t>
  </si>
  <si>
    <t>1310.2.</t>
  </si>
  <si>
    <t xml:space="preserve">Субсидии на выполнение муниципального задания </t>
  </si>
  <si>
    <t xml:space="preserve">Поступления от оказания муниципальным учреждением (подразделением) услуг (выполнения работ), предоставление которых для физических и юридических лиц          </t>
  </si>
  <si>
    <t>Стоимость имущества, закрепленного собственником имущества за муниципальным учреждением (подразделением) на праве оперативного управления</t>
  </si>
  <si>
    <t>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</si>
  <si>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Стоимость имущества, приобретенного муниципальным учреждением (подразделением) за счет доходов, полученных от приносящей доход деятельности</t>
  </si>
  <si>
    <t>Остаточная стоимость недвижимого муниципального имущества</t>
  </si>
  <si>
    <t>Общая балансовая стоимость иного движимого муниципального имущества</t>
  </si>
  <si>
    <t>Остаточная стоимость иного движимого муниципального имущества</t>
  </si>
  <si>
    <t>Кредиторская задолженность по расчетам с поставщиками и подрядчиками за счет средств бюджета , всего</t>
  </si>
  <si>
    <t xml:space="preserve">срок действия трудового договора, заключенного с руководителем муниципального учреждения        </t>
  </si>
  <si>
    <t>Администрация городского округа город Агидель Республики Башкортостан</t>
  </si>
  <si>
    <t>сохранение и укрепление физического и психического здоровья детей, физическое,интеллектуальное и личностное развитие:становление  общечеловеческих ценностей; развитие воображения и творческих способностей ребенка;взаимодействие с семьей для обеспечения полноценного развития ребенка;осуществление социальной защиты личности ребенка; получение прибыли и осуществление самостоятельной хозяйственной деятельности.</t>
  </si>
  <si>
    <t xml:space="preserve"> образовательная деятельность по основным общеобразовательным программам дошкольного образования, образовательная деятельность  по программам специального (коррекционного) образования;оказание платных дополнительных образовательных услуг;обучение родному языку;медицинская деятельность;финансово-хозяйственная деятельность</t>
  </si>
  <si>
    <t>025301001</t>
  </si>
  <si>
    <t>Содержание в чистоте помещений</t>
  </si>
  <si>
    <t>1225.1</t>
  </si>
  <si>
    <t>Иные работы и услуги</t>
  </si>
  <si>
    <t>Услуги по охране ( в  том числе вневедомственной и пожарной)</t>
  </si>
  <si>
    <t>1226.5</t>
  </si>
  <si>
    <t>1226.10</t>
  </si>
  <si>
    <t>Услуги в области информационных технологий</t>
  </si>
  <si>
    <t>1226.7</t>
  </si>
  <si>
    <t>Медицинские услуги и санитарно-эпидемиологические работы и услуги</t>
  </si>
  <si>
    <t>1226.9</t>
  </si>
  <si>
    <t>1290.1.1</t>
  </si>
  <si>
    <t xml:space="preserve">Уплата иных налогов </t>
  </si>
  <si>
    <t>1290.1.2</t>
  </si>
  <si>
    <t>Уплата налогов ( включаемых в состав расходов), государственных пошлин и сборов,разного рода платежей</t>
  </si>
  <si>
    <t xml:space="preserve">Общая балансовая стоимость недвижимого имущества на дату составления Плана, тыс.руб.
в том числе </t>
  </si>
  <si>
    <t>1212.3</t>
  </si>
  <si>
    <t>Противопожарные мероприятия</t>
  </si>
  <si>
    <t>1225.4</t>
  </si>
  <si>
    <t>Монтажные работы</t>
  </si>
  <si>
    <t>1226.4</t>
  </si>
  <si>
    <t>Услуги по страхованию</t>
  </si>
  <si>
    <t>1226.6</t>
  </si>
  <si>
    <t xml:space="preserve">  ПЛАН  ФИНАНСОВО-ХОЗЯЙСТВЕННОЙ ДЕЯТЕЛЬНОСТИ </t>
  </si>
  <si>
    <t>родительская плата за уход и присмотр воспитанников в Учреждении;другая приносящая доход деятельность,не противоречащая законодательству РФ и РБ</t>
  </si>
  <si>
    <t xml:space="preserve">Выплаты, всего:          </t>
  </si>
  <si>
    <t>Приобретение работ, услуг, всего:</t>
  </si>
  <si>
    <t xml:space="preserve">Работы, услуги по содержанию имущества </t>
  </si>
  <si>
    <t>Типографические услуги</t>
  </si>
  <si>
    <t>1226.8</t>
  </si>
  <si>
    <t>Социальное обеспечение</t>
  </si>
  <si>
    <t xml:space="preserve">Иные расходы, относящиеся к прочим </t>
  </si>
  <si>
    <t>1290.8</t>
  </si>
  <si>
    <t>УТВЕРЖДАЮ :</t>
  </si>
  <si>
    <t>"____"  _____________  2016 г.</t>
  </si>
  <si>
    <r>
      <t xml:space="preserve">Сведения об </t>
    </r>
    <r>
      <rPr>
        <b/>
        <i/>
        <sz val="10"/>
        <rFont val="Times New Roman"/>
        <family val="1"/>
      </rPr>
      <t xml:space="preserve">автономном </t>
    </r>
    <r>
      <rPr>
        <b/>
        <sz val="10"/>
        <rFont val="Times New Roman"/>
        <family val="1"/>
      </rPr>
      <t xml:space="preserve">учреждении городского округа город Агидель Республики Башкортостан (подразделении) 
                  </t>
    </r>
  </si>
  <si>
    <t>Уплата иных налогов  (03 гр.)</t>
  </si>
  <si>
    <t>Иные расходы, связанные с увеличением стоимости основных средств (03 гр.)</t>
  </si>
  <si>
    <t>Продукты питания (03 гр.)</t>
  </si>
  <si>
    <t>Иные расходы, связанные с увеличением стоимости материальных запасов (03 гр.)</t>
  </si>
  <si>
    <t xml:space="preserve">Заработная плата (03 гр.)  </t>
  </si>
  <si>
    <t>Начисления на выплаты по оплате труда (03 гр.)</t>
  </si>
  <si>
    <t>Главный бухгалтер</t>
  </si>
  <si>
    <t>С.Ю. Гайсина</t>
  </si>
  <si>
    <t>Трудовой договор</t>
  </si>
  <si>
    <t>Раздел 3. Плановые показатели по поступлениям и выплатам МАУ ДО ЦДО "Савитар" ГО г. Агидель РБ</t>
  </si>
  <si>
    <t>Директор</t>
  </si>
  <si>
    <t>Р.Н. Шугаепов</t>
  </si>
  <si>
    <t>Шугаепов Руслан Насимович</t>
  </si>
  <si>
    <t>0253006780</t>
  </si>
  <si>
    <t>zdoag@mail.ru</t>
  </si>
  <si>
    <t>8(34731) 28-6-13, 8(34731) 25-4-15</t>
  </si>
  <si>
    <t>452920,Россия,Республика Башкортостан,г.Агидель,Мира,д.3</t>
  </si>
  <si>
    <t>Директор МАУ ДО ЦДО "Савитар"</t>
  </si>
  <si>
    <t xml:space="preserve"> ГО г.Агидель РБ</t>
  </si>
  <si>
    <t>______________Р.Н. Шугаепов</t>
  </si>
  <si>
    <t>Муниципальное автономное учреждение дополнительного образования Центр дополнительного образования "Савитар" городского округа город Агидель Республики Башкортостан</t>
  </si>
  <si>
    <t>Муниципального автономного учреждения дополнительного образования</t>
  </si>
  <si>
    <t>до 21.03.2018</t>
  </si>
  <si>
    <t>Центр дополнительного образования "Савитар" городского округа город Агидель Республики Башкортостан на 2016 г. и плановый период 2017-2018 гг.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</si>
</sst>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_ ;\-#,##0.00\ "/>
    <numFmt numFmtId="170" formatCode="0.0"/>
    <numFmt numFmtId="171" formatCode="_-* #,##0.0_р_._-;\-* #,##0.0_р_._-;_-* &quot;-&quot;??_р_._-;_-@_-"/>
    <numFmt numFmtId="172" formatCode="_-* #,##0_р_._-;\-* #,##0_р_._-;_-* &quot;-&quot;??_р_._-;_-@_-"/>
    <numFmt numFmtId="173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right" vertical="top" wrapText="1"/>
    </xf>
    <xf numFmtId="43" fontId="3" fillId="0" borderId="10" xfId="6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43" fontId="1" fillId="0" borderId="10" xfId="6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3" fontId="1" fillId="0" borderId="10" xfId="0" applyNumberFormat="1" applyFont="1" applyBorder="1" applyAlignment="1">
      <alignment horizontal="right" vertical="top"/>
    </xf>
    <xf numFmtId="43" fontId="1" fillId="0" borderId="10" xfId="6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" fontId="51" fillId="0" borderId="10" xfId="0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right" vertical="top" wrapText="1"/>
    </xf>
    <xf numFmtId="4" fontId="52" fillId="0" borderId="10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13" xfId="42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doag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B67">
      <selection activeCell="C96" sqref="C96"/>
    </sheetView>
  </sheetViews>
  <sheetFormatPr defaultColWidth="9.00390625" defaultRowHeight="12.75"/>
  <cols>
    <col min="1" max="1" width="7.625" style="1" customWidth="1"/>
    <col min="2" max="2" width="52.00390625" style="3" customWidth="1"/>
    <col min="3" max="3" width="13.875" style="1" customWidth="1"/>
    <col min="4" max="4" width="10.625" style="1" customWidth="1"/>
    <col min="5" max="5" width="15.00390625" style="1" customWidth="1"/>
    <col min="6" max="16384" width="9.125" style="1" customWidth="1"/>
  </cols>
  <sheetData>
    <row r="1" ht="12.75">
      <c r="C1" s="2"/>
    </row>
    <row r="2" spans="2:5" s="10" customFormat="1" ht="24.75" customHeight="1">
      <c r="B2" s="75" t="s">
        <v>43</v>
      </c>
      <c r="C2" s="75"/>
      <c r="D2" s="75"/>
      <c r="E2" s="75"/>
    </row>
    <row r="3" spans="2:5" s="10" customFormat="1" ht="15" customHeight="1">
      <c r="B3" s="17"/>
      <c r="C3" s="17"/>
      <c r="D3" s="17"/>
      <c r="E3" s="3" t="s">
        <v>30</v>
      </c>
    </row>
    <row r="4" spans="1:5" s="3" customFormat="1" ht="19.5" customHeight="1">
      <c r="A4" s="73" t="s">
        <v>72</v>
      </c>
      <c r="B4" s="77" t="s">
        <v>13</v>
      </c>
      <c r="C4" s="77" t="s">
        <v>26</v>
      </c>
      <c r="D4" s="77" t="s">
        <v>27</v>
      </c>
      <c r="E4" s="77"/>
    </row>
    <row r="5" spans="1:5" s="3" customFormat="1" ht="34.5" customHeight="1">
      <c r="A5" s="74"/>
      <c r="B5" s="77"/>
      <c r="C5" s="77"/>
      <c r="D5" s="9" t="s">
        <v>28</v>
      </c>
      <c r="E5" s="9" t="s">
        <v>29</v>
      </c>
    </row>
    <row r="6" spans="1:5" s="3" customFormat="1" ht="14.25" customHeight="1">
      <c r="A6" s="46" t="s">
        <v>73</v>
      </c>
      <c r="B6" s="50" t="s">
        <v>21</v>
      </c>
      <c r="C6" s="6">
        <f>SUM(C8+C10)</f>
        <v>113640</v>
      </c>
      <c r="D6" s="6">
        <f>SUM(D8+D14+D16)</f>
        <v>66740</v>
      </c>
      <c r="E6" s="6">
        <f>SUM(E8+E14+E16)</f>
        <v>66740</v>
      </c>
    </row>
    <row r="7" spans="1:5" s="3" customFormat="1" ht="13.5" customHeight="1">
      <c r="A7" s="46"/>
      <c r="B7" s="12" t="s">
        <v>14</v>
      </c>
      <c r="C7" s="6"/>
      <c r="D7" s="6"/>
      <c r="E7" s="6"/>
    </row>
    <row r="8" spans="1:5" s="3" customFormat="1" ht="13.5" customHeight="1">
      <c r="A8" s="46" t="s">
        <v>74</v>
      </c>
      <c r="B8" s="22" t="s">
        <v>45</v>
      </c>
      <c r="C8" s="6">
        <v>56820</v>
      </c>
      <c r="D8" s="6">
        <v>56820</v>
      </c>
      <c r="E8" s="6">
        <v>56820</v>
      </c>
    </row>
    <row r="9" spans="1:5" s="3" customFormat="1" ht="13.5" customHeight="1">
      <c r="A9" s="46"/>
      <c r="B9" s="22" t="s">
        <v>20</v>
      </c>
      <c r="C9" s="6"/>
      <c r="D9" s="6"/>
      <c r="E9" s="6"/>
    </row>
    <row r="10" spans="1:5" s="3" customFormat="1" ht="37.5" customHeight="1">
      <c r="A10" s="46" t="s">
        <v>75</v>
      </c>
      <c r="B10" s="22" t="s">
        <v>200</v>
      </c>
      <c r="C10" s="6">
        <v>56820</v>
      </c>
      <c r="D10" s="6">
        <v>56820</v>
      </c>
      <c r="E10" s="6">
        <v>56820</v>
      </c>
    </row>
    <row r="11" spans="1:5" s="3" customFormat="1" ht="33.75" customHeight="1">
      <c r="A11" s="46" t="s">
        <v>76</v>
      </c>
      <c r="B11" s="22" t="s">
        <v>201</v>
      </c>
      <c r="C11" s="6">
        <v>0</v>
      </c>
      <c r="D11" s="6">
        <v>0</v>
      </c>
      <c r="E11" s="6">
        <v>0</v>
      </c>
    </row>
    <row r="12" spans="1:5" s="3" customFormat="1" ht="22.5" customHeight="1">
      <c r="A12" s="40" t="s">
        <v>77</v>
      </c>
      <c r="B12" s="22" t="s">
        <v>202</v>
      </c>
      <c r="C12" s="6">
        <v>67.5</v>
      </c>
      <c r="D12" s="6">
        <v>67.5</v>
      </c>
      <c r="E12" s="6">
        <v>67.5</v>
      </c>
    </row>
    <row r="13" spans="1:5" s="3" customFormat="1" ht="15" customHeight="1">
      <c r="A13" s="40" t="s">
        <v>46</v>
      </c>
      <c r="B13" s="22" t="s">
        <v>203</v>
      </c>
      <c r="C13" s="6">
        <v>51108</v>
      </c>
      <c r="D13" s="39">
        <v>51000</v>
      </c>
      <c r="E13" s="39">
        <v>50500</v>
      </c>
    </row>
    <row r="14" spans="1:5" s="3" customFormat="1" ht="13.5" customHeight="1">
      <c r="A14" s="40" t="s">
        <v>47</v>
      </c>
      <c r="B14" s="22" t="s">
        <v>48</v>
      </c>
      <c r="C14" s="6">
        <v>933</v>
      </c>
      <c r="D14" s="39">
        <v>933</v>
      </c>
      <c r="E14" s="39">
        <v>933</v>
      </c>
    </row>
    <row r="15" spans="1:5" s="3" customFormat="1" ht="13.5" customHeight="1">
      <c r="A15" s="40" t="s">
        <v>49</v>
      </c>
      <c r="B15" s="22" t="s">
        <v>50</v>
      </c>
      <c r="C15" s="6">
        <v>196</v>
      </c>
      <c r="D15" s="39">
        <v>190</v>
      </c>
      <c r="E15" s="39">
        <v>184</v>
      </c>
    </row>
    <row r="16" spans="1:5" s="3" customFormat="1" ht="22.5" customHeight="1">
      <c r="A16" s="40" t="s">
        <v>51</v>
      </c>
      <c r="B16" s="22" t="s">
        <v>204</v>
      </c>
      <c r="C16" s="6">
        <v>8987</v>
      </c>
      <c r="D16" s="6">
        <v>8987</v>
      </c>
      <c r="E16" s="6">
        <v>8987</v>
      </c>
    </row>
    <row r="17" spans="1:5" s="3" customFormat="1" ht="15" customHeight="1">
      <c r="A17" s="40" t="s">
        <v>78</v>
      </c>
      <c r="B17" s="22" t="s">
        <v>205</v>
      </c>
      <c r="C17" s="6">
        <v>4917</v>
      </c>
      <c r="D17" s="6">
        <v>4900</v>
      </c>
      <c r="E17" s="6">
        <v>4885</v>
      </c>
    </row>
    <row r="18" spans="1:5" s="3" customFormat="1" ht="12.75">
      <c r="A18" s="40" t="s">
        <v>79</v>
      </c>
      <c r="B18" s="50" t="s">
        <v>15</v>
      </c>
      <c r="C18" s="34"/>
      <c r="D18" s="21"/>
      <c r="E18" s="21"/>
    </row>
    <row r="19" spans="1:5" s="3" customFormat="1" ht="12.75">
      <c r="A19" s="40"/>
      <c r="B19" s="12" t="s">
        <v>14</v>
      </c>
      <c r="C19" s="34"/>
      <c r="D19" s="21"/>
      <c r="E19" s="21"/>
    </row>
    <row r="20" spans="1:5" s="3" customFormat="1" ht="22.5">
      <c r="A20" s="40" t="s">
        <v>80</v>
      </c>
      <c r="B20" s="22" t="s">
        <v>52</v>
      </c>
      <c r="C20" s="34"/>
      <c r="D20" s="21"/>
      <c r="E20" s="21"/>
    </row>
    <row r="21" spans="1:5" s="3" customFormat="1" ht="22.5">
      <c r="A21" s="40" t="s">
        <v>80</v>
      </c>
      <c r="B21" s="22" t="s">
        <v>53</v>
      </c>
      <c r="C21" s="34"/>
      <c r="D21" s="21"/>
      <c r="E21" s="21"/>
    </row>
    <row r="22" spans="1:5" s="3" customFormat="1" ht="12.75">
      <c r="A22" s="40"/>
      <c r="B22" s="22" t="s">
        <v>20</v>
      </c>
      <c r="C22" s="34"/>
      <c r="D22" s="21"/>
      <c r="E22" s="21"/>
    </row>
    <row r="23" spans="1:5" s="3" customFormat="1" ht="12.75">
      <c r="A23" s="40" t="s">
        <v>81</v>
      </c>
      <c r="B23" s="22" t="s">
        <v>54</v>
      </c>
      <c r="C23" s="34"/>
      <c r="D23" s="21"/>
      <c r="E23" s="21"/>
    </row>
    <row r="24" spans="1:5" s="3" customFormat="1" ht="12.75">
      <c r="A24" s="40" t="s">
        <v>82</v>
      </c>
      <c r="B24" s="22" t="s">
        <v>55</v>
      </c>
      <c r="C24" s="34"/>
      <c r="D24" s="21"/>
      <c r="E24" s="21"/>
    </row>
    <row r="25" spans="1:5" s="3" customFormat="1" ht="13.5" thickBot="1">
      <c r="A25" s="40" t="s">
        <v>83</v>
      </c>
      <c r="B25" s="22" t="s">
        <v>56</v>
      </c>
      <c r="C25" s="34"/>
      <c r="D25" s="21"/>
      <c r="E25" s="21"/>
    </row>
    <row r="26" spans="1:5" s="3" customFormat="1" ht="13.5" thickBot="1">
      <c r="A26" s="47" t="s">
        <v>84</v>
      </c>
      <c r="B26" s="22" t="s">
        <v>85</v>
      </c>
      <c r="C26" s="34"/>
      <c r="D26" s="21"/>
      <c r="E26" s="21"/>
    </row>
    <row r="27" spans="1:5" s="3" customFormat="1" ht="13.5" thickBot="1">
      <c r="A27" s="48" t="s">
        <v>86</v>
      </c>
      <c r="B27" s="22" t="s">
        <v>87</v>
      </c>
      <c r="C27" s="34"/>
      <c r="D27" s="21"/>
      <c r="E27" s="21"/>
    </row>
    <row r="28" spans="1:5" s="3" customFormat="1" ht="13.5" thickBot="1">
      <c r="A28" s="48" t="s">
        <v>88</v>
      </c>
      <c r="B28" s="22" t="s">
        <v>89</v>
      </c>
      <c r="C28" s="34"/>
      <c r="D28" s="21"/>
      <c r="E28" s="21"/>
    </row>
    <row r="29" spans="1:5" s="3" customFormat="1" ht="13.5" thickBot="1">
      <c r="A29" s="48" t="s">
        <v>90</v>
      </c>
      <c r="B29" s="22" t="s">
        <v>91</v>
      </c>
      <c r="C29" s="34"/>
      <c r="D29" s="21"/>
      <c r="E29" s="21"/>
    </row>
    <row r="30" spans="1:5" s="3" customFormat="1" ht="13.5" thickBot="1">
      <c r="A30" s="48" t="s">
        <v>92</v>
      </c>
      <c r="B30" s="22" t="s">
        <v>93</v>
      </c>
      <c r="C30" s="34"/>
      <c r="D30" s="21"/>
      <c r="E30" s="21"/>
    </row>
    <row r="31" spans="1:5" s="3" customFormat="1" ht="13.5" thickBot="1">
      <c r="A31" s="48" t="s">
        <v>94</v>
      </c>
      <c r="B31" s="22" t="s">
        <v>95</v>
      </c>
      <c r="C31" s="34"/>
      <c r="D31" s="21"/>
      <c r="E31" s="21"/>
    </row>
    <row r="32" spans="1:5" s="3" customFormat="1" ht="23.25" thickBot="1">
      <c r="A32" s="48" t="s">
        <v>96</v>
      </c>
      <c r="B32" s="22" t="s">
        <v>97</v>
      </c>
      <c r="C32" s="34"/>
      <c r="D32" s="21"/>
      <c r="E32" s="21"/>
    </row>
    <row r="33" spans="1:5" s="3" customFormat="1" ht="13.5" thickBot="1">
      <c r="A33" s="48"/>
      <c r="B33" s="22" t="s">
        <v>20</v>
      </c>
      <c r="C33" s="34"/>
      <c r="D33" s="21"/>
      <c r="E33" s="21"/>
    </row>
    <row r="34" spans="1:5" s="3" customFormat="1" ht="13.5" thickBot="1">
      <c r="A34" s="48" t="s">
        <v>98</v>
      </c>
      <c r="B34" s="22" t="s">
        <v>54</v>
      </c>
      <c r="C34" s="34"/>
      <c r="D34" s="21"/>
      <c r="E34" s="21"/>
    </row>
    <row r="35" spans="1:5" s="3" customFormat="1" ht="13.5" thickBot="1">
      <c r="A35" s="48" t="s">
        <v>99</v>
      </c>
      <c r="B35" s="22" t="s">
        <v>55</v>
      </c>
      <c r="C35" s="34"/>
      <c r="D35" s="21"/>
      <c r="E35" s="21"/>
    </row>
    <row r="36" spans="1:5" s="3" customFormat="1" ht="13.5" thickBot="1">
      <c r="A36" s="48" t="s">
        <v>100</v>
      </c>
      <c r="B36" s="22" t="s">
        <v>56</v>
      </c>
      <c r="C36" s="34"/>
      <c r="D36" s="21"/>
      <c r="E36" s="21"/>
    </row>
    <row r="37" spans="1:5" s="3" customFormat="1" ht="13.5" thickBot="1">
      <c r="A37" s="48" t="s">
        <v>101</v>
      </c>
      <c r="B37" s="22" t="s">
        <v>57</v>
      </c>
      <c r="C37" s="34"/>
      <c r="D37" s="21"/>
      <c r="E37" s="21"/>
    </row>
    <row r="38" spans="1:5" s="3" customFormat="1" ht="13.5" thickBot="1">
      <c r="A38" s="48" t="s">
        <v>102</v>
      </c>
      <c r="B38" s="22" t="s">
        <v>85</v>
      </c>
      <c r="C38" s="34"/>
      <c r="D38" s="21"/>
      <c r="E38" s="21"/>
    </row>
    <row r="39" spans="1:5" s="3" customFormat="1" ht="13.5" thickBot="1">
      <c r="A39" s="48" t="s">
        <v>103</v>
      </c>
      <c r="B39" s="22" t="s">
        <v>87</v>
      </c>
      <c r="C39" s="34"/>
      <c r="D39" s="21"/>
      <c r="E39" s="21"/>
    </row>
    <row r="40" spans="1:5" s="3" customFormat="1" ht="13.5" thickBot="1">
      <c r="A40" s="48" t="s">
        <v>104</v>
      </c>
      <c r="B40" s="22" t="s">
        <v>89</v>
      </c>
      <c r="C40" s="34"/>
      <c r="D40" s="21"/>
      <c r="E40" s="21"/>
    </row>
    <row r="41" spans="1:5" s="3" customFormat="1" ht="13.5" thickBot="1">
      <c r="A41" s="48" t="s">
        <v>105</v>
      </c>
      <c r="B41" s="22" t="s">
        <v>91</v>
      </c>
      <c r="C41" s="34"/>
      <c r="D41" s="21"/>
      <c r="E41" s="21"/>
    </row>
    <row r="42" spans="1:5" s="3" customFormat="1" ht="13.5" thickBot="1">
      <c r="A42" s="48" t="s">
        <v>106</v>
      </c>
      <c r="B42" s="22" t="s">
        <v>93</v>
      </c>
      <c r="C42" s="34"/>
      <c r="D42" s="21"/>
      <c r="E42" s="21"/>
    </row>
    <row r="43" spans="1:5" s="3" customFormat="1" ht="13.5" thickBot="1">
      <c r="A43" s="48" t="s">
        <v>107</v>
      </c>
      <c r="B43" s="22" t="s">
        <v>95</v>
      </c>
      <c r="C43" s="34"/>
      <c r="D43" s="21"/>
      <c r="E43" s="21"/>
    </row>
    <row r="44" spans="1:5" s="3" customFormat="1" ht="13.5" thickBot="1">
      <c r="A44" s="49" t="s">
        <v>108</v>
      </c>
      <c r="B44" s="25" t="s">
        <v>16</v>
      </c>
      <c r="C44" s="34"/>
      <c r="D44" s="21"/>
      <c r="E44" s="21"/>
    </row>
    <row r="45" spans="1:5" s="3" customFormat="1" ht="13.5" thickBot="1">
      <c r="A45" s="48"/>
      <c r="B45" s="22" t="s">
        <v>14</v>
      </c>
      <c r="C45" s="34"/>
      <c r="D45" s="21"/>
      <c r="E45" s="21"/>
    </row>
    <row r="46" spans="1:5" s="3" customFormat="1" ht="13.5" thickBot="1">
      <c r="A46" s="48" t="s">
        <v>109</v>
      </c>
      <c r="B46" s="22" t="s">
        <v>110</v>
      </c>
      <c r="C46" s="34"/>
      <c r="D46" s="21"/>
      <c r="E46" s="21"/>
    </row>
    <row r="47" spans="1:5" s="3" customFormat="1" ht="23.25" thickBot="1">
      <c r="A47" s="48" t="s">
        <v>111</v>
      </c>
      <c r="B47" s="22" t="s">
        <v>206</v>
      </c>
      <c r="C47" s="34"/>
      <c r="D47" s="21"/>
      <c r="E47" s="21"/>
    </row>
    <row r="48" spans="1:5" s="3" customFormat="1" ht="13.5" thickBot="1">
      <c r="A48" s="48"/>
      <c r="B48" s="22" t="s">
        <v>20</v>
      </c>
      <c r="C48" s="34"/>
      <c r="D48" s="21"/>
      <c r="E48" s="21"/>
    </row>
    <row r="49" spans="1:5" s="3" customFormat="1" ht="13.5" thickBot="1">
      <c r="A49" s="48" t="s">
        <v>112</v>
      </c>
      <c r="B49" s="22" t="s">
        <v>68</v>
      </c>
      <c r="C49" s="34"/>
      <c r="D49" s="21"/>
      <c r="E49" s="21"/>
    </row>
    <row r="50" spans="1:5" s="3" customFormat="1" ht="13.5" thickBot="1">
      <c r="A50" s="48" t="s">
        <v>113</v>
      </c>
      <c r="B50" s="22" t="s">
        <v>69</v>
      </c>
      <c r="C50" s="34"/>
      <c r="D50" s="21"/>
      <c r="E50" s="21"/>
    </row>
    <row r="51" spans="1:5" s="3" customFormat="1" ht="13.5" thickBot="1">
      <c r="A51" s="48" t="s">
        <v>114</v>
      </c>
      <c r="B51" s="22" t="s">
        <v>70</v>
      </c>
      <c r="C51" s="34"/>
      <c r="D51" s="21"/>
      <c r="E51" s="21"/>
    </row>
    <row r="52" spans="1:5" s="3" customFormat="1" ht="13.5" thickBot="1">
      <c r="A52" s="48" t="s">
        <v>115</v>
      </c>
      <c r="B52" s="22" t="s">
        <v>71</v>
      </c>
      <c r="C52" s="34"/>
      <c r="D52" s="21"/>
      <c r="E52" s="21"/>
    </row>
    <row r="53" spans="1:5" s="3" customFormat="1" ht="13.5" thickBot="1">
      <c r="A53" s="48" t="s">
        <v>116</v>
      </c>
      <c r="B53" s="22" t="s">
        <v>58</v>
      </c>
      <c r="C53" s="34"/>
      <c r="D53" s="21"/>
      <c r="E53" s="21"/>
    </row>
    <row r="54" spans="1:5" s="3" customFormat="1" ht="13.5" thickBot="1">
      <c r="A54" s="48" t="s">
        <v>117</v>
      </c>
      <c r="B54" s="22" t="s">
        <v>59</v>
      </c>
      <c r="C54" s="34"/>
      <c r="D54" s="21"/>
      <c r="E54" s="21"/>
    </row>
    <row r="55" spans="1:5" s="3" customFormat="1" ht="13.5" thickBot="1">
      <c r="A55" s="48" t="s">
        <v>118</v>
      </c>
      <c r="B55" s="22" t="s">
        <v>60</v>
      </c>
      <c r="C55" s="34"/>
      <c r="D55" s="21"/>
      <c r="E55" s="21"/>
    </row>
    <row r="56" spans="1:5" s="3" customFormat="1" ht="13.5" thickBot="1">
      <c r="A56" s="48" t="s">
        <v>119</v>
      </c>
      <c r="B56" s="22" t="s">
        <v>61</v>
      </c>
      <c r="C56" s="34"/>
      <c r="D56" s="21"/>
      <c r="E56" s="21"/>
    </row>
    <row r="57" spans="1:5" s="3" customFormat="1" ht="13.5" thickBot="1">
      <c r="A57" s="48" t="s">
        <v>120</v>
      </c>
      <c r="B57" s="22" t="s">
        <v>62</v>
      </c>
      <c r="C57" s="34"/>
      <c r="D57" s="21"/>
      <c r="E57" s="21"/>
    </row>
    <row r="58" spans="1:5" s="3" customFormat="1" ht="13.5" thickBot="1">
      <c r="A58" s="48" t="s">
        <v>121</v>
      </c>
      <c r="B58" s="22" t="s">
        <v>63</v>
      </c>
      <c r="C58" s="34"/>
      <c r="D58" s="21"/>
      <c r="E58" s="21"/>
    </row>
    <row r="59" spans="1:5" s="3" customFormat="1" ht="13.5" thickBot="1">
      <c r="A59" s="48" t="s">
        <v>122</v>
      </c>
      <c r="B59" s="22" t="s">
        <v>64</v>
      </c>
      <c r="C59" s="34"/>
      <c r="D59" s="21"/>
      <c r="E59" s="21"/>
    </row>
    <row r="60" spans="1:5" s="3" customFormat="1" ht="13.5" thickBot="1">
      <c r="A60" s="48" t="s">
        <v>123</v>
      </c>
      <c r="B60" s="22" t="s">
        <v>65</v>
      </c>
      <c r="C60" s="34"/>
      <c r="D60" s="21"/>
      <c r="E60" s="21"/>
    </row>
    <row r="61" spans="1:5" s="3" customFormat="1" ht="13.5" thickBot="1">
      <c r="A61" s="48" t="s">
        <v>124</v>
      </c>
      <c r="B61" s="22" t="s">
        <v>66</v>
      </c>
      <c r="C61" s="34"/>
      <c r="D61" s="21"/>
      <c r="E61" s="21"/>
    </row>
    <row r="62" spans="1:5" s="3" customFormat="1" ht="34.5" thickBot="1">
      <c r="A62" s="48" t="s">
        <v>125</v>
      </c>
      <c r="B62" s="22" t="s">
        <v>67</v>
      </c>
      <c r="C62" s="34"/>
      <c r="D62" s="21"/>
      <c r="E62" s="21"/>
    </row>
    <row r="63" spans="1:5" s="3" customFormat="1" ht="13.5" thickBot="1">
      <c r="A63" s="48"/>
      <c r="B63" s="22" t="s">
        <v>20</v>
      </c>
      <c r="C63" s="34"/>
      <c r="D63" s="21"/>
      <c r="E63" s="21"/>
    </row>
    <row r="64" spans="1:5" s="3" customFormat="1" ht="13.5" thickBot="1">
      <c r="A64" s="48" t="s">
        <v>126</v>
      </c>
      <c r="B64" s="22" t="s">
        <v>68</v>
      </c>
      <c r="C64" s="34"/>
      <c r="D64" s="21"/>
      <c r="E64" s="21"/>
    </row>
    <row r="65" spans="1:5" s="3" customFormat="1" ht="13.5" thickBot="1">
      <c r="A65" s="48" t="s">
        <v>127</v>
      </c>
      <c r="B65" s="22" t="s">
        <v>69</v>
      </c>
      <c r="C65" s="34"/>
      <c r="D65" s="21"/>
      <c r="E65" s="21"/>
    </row>
    <row r="66" spans="1:5" s="3" customFormat="1" ht="13.5" thickBot="1">
      <c r="A66" s="48" t="s">
        <v>128</v>
      </c>
      <c r="B66" s="22" t="s">
        <v>70</v>
      </c>
      <c r="C66" s="34"/>
      <c r="D66" s="21"/>
      <c r="E66" s="21"/>
    </row>
    <row r="67" spans="1:5" s="3" customFormat="1" ht="13.5" thickBot="1">
      <c r="A67" s="48" t="s">
        <v>129</v>
      </c>
      <c r="B67" s="22" t="s">
        <v>71</v>
      </c>
      <c r="C67" s="34"/>
      <c r="D67" s="21"/>
      <c r="E67" s="21"/>
    </row>
    <row r="68" spans="1:5" s="3" customFormat="1" ht="13.5" thickBot="1">
      <c r="A68" s="48" t="s">
        <v>130</v>
      </c>
      <c r="B68" s="22" t="s">
        <v>58</v>
      </c>
      <c r="C68" s="34"/>
      <c r="D68" s="21"/>
      <c r="E68" s="21"/>
    </row>
    <row r="69" spans="1:5" s="3" customFormat="1" ht="13.5" thickBot="1">
      <c r="A69" s="48" t="s">
        <v>131</v>
      </c>
      <c r="B69" s="22" t="s">
        <v>59</v>
      </c>
      <c r="C69" s="34"/>
      <c r="D69" s="21"/>
      <c r="E69" s="21"/>
    </row>
    <row r="70" spans="1:5" s="3" customFormat="1" ht="13.5" thickBot="1">
      <c r="A70" s="48" t="s">
        <v>132</v>
      </c>
      <c r="B70" s="22" t="s">
        <v>60</v>
      </c>
      <c r="C70" s="34"/>
      <c r="D70" s="21"/>
      <c r="E70" s="21"/>
    </row>
    <row r="71" spans="1:5" s="3" customFormat="1" ht="13.5" thickBot="1">
      <c r="A71" s="48" t="s">
        <v>133</v>
      </c>
      <c r="B71" s="22" t="s">
        <v>61</v>
      </c>
      <c r="C71" s="34"/>
      <c r="D71" s="21"/>
      <c r="E71" s="21"/>
    </row>
    <row r="72" spans="1:5" s="3" customFormat="1" ht="13.5" thickBot="1">
      <c r="A72" s="48" t="s">
        <v>134</v>
      </c>
      <c r="B72" s="22" t="s">
        <v>62</v>
      </c>
      <c r="C72" s="34"/>
      <c r="D72" s="21"/>
      <c r="E72" s="21"/>
    </row>
    <row r="73" spans="1:5" s="3" customFormat="1" ht="13.5" thickBot="1">
      <c r="A73" s="48" t="s">
        <v>135</v>
      </c>
      <c r="B73" s="22" t="s">
        <v>63</v>
      </c>
      <c r="C73" s="34"/>
      <c r="D73" s="21"/>
      <c r="E73" s="21"/>
    </row>
    <row r="74" spans="1:5" s="3" customFormat="1" ht="13.5" thickBot="1">
      <c r="A74" s="48" t="s">
        <v>136</v>
      </c>
      <c r="B74" s="22" t="s">
        <v>64</v>
      </c>
      <c r="C74" s="34"/>
      <c r="D74" s="21"/>
      <c r="E74" s="21"/>
    </row>
    <row r="75" spans="1:5" s="3" customFormat="1" ht="13.5" thickBot="1">
      <c r="A75" s="48" t="s">
        <v>137</v>
      </c>
      <c r="B75" s="22" t="s">
        <v>65</v>
      </c>
      <c r="C75" s="34"/>
      <c r="D75" s="21"/>
      <c r="E75" s="21"/>
    </row>
    <row r="76" spans="1:5" s="3" customFormat="1" ht="13.5" thickBot="1">
      <c r="A76" s="48" t="s">
        <v>138</v>
      </c>
      <c r="B76" s="22" t="s">
        <v>66</v>
      </c>
      <c r="C76" s="34"/>
      <c r="D76" s="21"/>
      <c r="E76" s="21"/>
    </row>
    <row r="77" spans="2:5" s="3" customFormat="1" ht="12.75">
      <c r="B77" s="13"/>
      <c r="C77" s="14"/>
      <c r="D77" s="15"/>
      <c r="E77" s="15"/>
    </row>
    <row r="78" spans="2:5" s="3" customFormat="1" ht="12.75">
      <c r="B78" s="18" t="s">
        <v>24</v>
      </c>
      <c r="C78" s="14"/>
      <c r="D78" s="15"/>
      <c r="E78" s="15"/>
    </row>
    <row r="79" spans="2:5" s="3" customFormat="1" ht="27" customHeight="1">
      <c r="B79" s="76" t="s">
        <v>25</v>
      </c>
      <c r="C79" s="76"/>
      <c r="D79" s="76"/>
      <c r="E79" s="76"/>
    </row>
    <row r="80" spans="2:5" s="3" customFormat="1" ht="18" customHeight="1">
      <c r="B80" s="13"/>
      <c r="C80" s="14"/>
      <c r="D80" s="15"/>
      <c r="E80" s="15"/>
    </row>
    <row r="81" spans="2:5" s="3" customFormat="1" ht="12.75">
      <c r="B81" s="1"/>
      <c r="C81" s="1"/>
      <c r="D81" s="1"/>
      <c r="E81" s="1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</sheetData>
  <sheetProtection/>
  <mergeCells count="6">
    <mergeCell ref="A4:A5"/>
    <mergeCell ref="B2:E2"/>
    <mergeCell ref="B79:E79"/>
    <mergeCell ref="B4:B5"/>
    <mergeCell ref="C4:C5"/>
    <mergeCell ref="D4:E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PageLayoutView="0" workbookViewId="0" topLeftCell="A73">
      <selection activeCell="C86" sqref="C85:C86"/>
    </sheetView>
  </sheetViews>
  <sheetFormatPr defaultColWidth="9.00390625" defaultRowHeight="12.75"/>
  <cols>
    <col min="1" max="1" width="22.125" style="0" customWidth="1"/>
    <col min="3" max="3" width="15.875" style="0" customWidth="1"/>
    <col min="4" max="4" width="15.00390625" style="0" customWidth="1"/>
    <col min="5" max="5" width="14.75390625" style="0" customWidth="1"/>
    <col min="6" max="6" width="13.75390625" style="0" customWidth="1"/>
    <col min="7" max="7" width="12.875" style="0" customWidth="1"/>
    <col min="8" max="8" width="13.375" style="0" customWidth="1"/>
  </cols>
  <sheetData>
    <row r="1" spans="1:8" ht="12.75">
      <c r="A1" s="3"/>
      <c r="B1" s="3"/>
      <c r="C1" s="2"/>
      <c r="D1" s="2"/>
      <c r="E1" s="2"/>
      <c r="F1" s="1"/>
      <c r="G1" s="1"/>
      <c r="H1" s="1"/>
    </row>
    <row r="2" spans="1:8" ht="15.75">
      <c r="A2" s="75" t="s">
        <v>256</v>
      </c>
      <c r="B2" s="75"/>
      <c r="C2" s="75"/>
      <c r="D2" s="75"/>
      <c r="E2" s="75"/>
      <c r="F2" s="75"/>
      <c r="G2" s="75"/>
      <c r="H2" s="75"/>
    </row>
    <row r="3" spans="1:8" ht="12.75">
      <c r="A3" s="16"/>
      <c r="B3" s="16"/>
      <c r="C3" s="41"/>
      <c r="D3" s="41"/>
      <c r="E3" s="41"/>
      <c r="F3" s="41"/>
      <c r="G3" s="41"/>
      <c r="H3" s="41"/>
    </row>
    <row r="4" spans="1:8" ht="12.75">
      <c r="A4" s="79" t="s">
        <v>13</v>
      </c>
      <c r="B4" s="79" t="s">
        <v>139</v>
      </c>
      <c r="C4" s="77" t="s">
        <v>17</v>
      </c>
      <c r="D4" s="77"/>
      <c r="E4" s="77"/>
      <c r="F4" s="77" t="s">
        <v>18</v>
      </c>
      <c r="G4" s="77"/>
      <c r="H4" s="77"/>
    </row>
    <row r="5" spans="1:8" ht="12.75">
      <c r="A5" s="79"/>
      <c r="B5" s="79"/>
      <c r="C5" s="79" t="s">
        <v>26</v>
      </c>
      <c r="D5" s="79" t="s">
        <v>27</v>
      </c>
      <c r="E5" s="79"/>
      <c r="F5" s="79" t="s">
        <v>19</v>
      </c>
      <c r="G5" s="79"/>
      <c r="H5" s="79"/>
    </row>
    <row r="6" spans="1:8" ht="17.25" customHeight="1">
      <c r="A6" s="79"/>
      <c r="B6" s="79"/>
      <c r="C6" s="79"/>
      <c r="D6" s="79" t="s">
        <v>28</v>
      </c>
      <c r="E6" s="79" t="s">
        <v>29</v>
      </c>
      <c r="F6" s="79" t="s">
        <v>26</v>
      </c>
      <c r="G6" s="79" t="s">
        <v>27</v>
      </c>
      <c r="H6" s="79"/>
    </row>
    <row r="7" spans="1:8" ht="21" customHeight="1">
      <c r="A7" s="79"/>
      <c r="B7" s="79"/>
      <c r="C7" s="79"/>
      <c r="D7" s="79"/>
      <c r="E7" s="79"/>
      <c r="F7" s="79"/>
      <c r="G7" s="6" t="s">
        <v>28</v>
      </c>
      <c r="H7" s="6" t="s">
        <v>29</v>
      </c>
    </row>
    <row r="8" spans="1:8" ht="35.25" customHeight="1">
      <c r="A8" s="25" t="s">
        <v>140</v>
      </c>
      <c r="B8" s="42" t="s">
        <v>179</v>
      </c>
      <c r="C8" s="51"/>
      <c r="D8" s="51"/>
      <c r="E8" s="51"/>
      <c r="F8" s="51"/>
      <c r="G8" s="51"/>
      <c r="H8" s="51"/>
    </row>
    <row r="9" spans="1:8" ht="12.75">
      <c r="A9" s="25" t="s">
        <v>141</v>
      </c>
      <c r="B9" s="43" t="s">
        <v>179</v>
      </c>
      <c r="C9" s="52">
        <f>F9</f>
        <v>8915600</v>
      </c>
      <c r="D9" s="52">
        <f>G9</f>
        <v>8915600</v>
      </c>
      <c r="E9" s="52">
        <f>H9</f>
        <v>8915600</v>
      </c>
      <c r="F9" s="53">
        <f>SUM(F11,F12,F14)</f>
        <v>8915600</v>
      </c>
      <c r="G9" s="53">
        <f>SUM(G11,G12,G14)</f>
        <v>8915600</v>
      </c>
      <c r="H9" s="53">
        <f>SUM(H11,H12,H14)</f>
        <v>8915600</v>
      </c>
    </row>
    <row r="10" spans="1:8" ht="12.75">
      <c r="A10" s="44" t="s">
        <v>142</v>
      </c>
      <c r="B10" s="42" t="s">
        <v>179</v>
      </c>
      <c r="C10" s="52"/>
      <c r="D10" s="52"/>
      <c r="E10" s="52"/>
      <c r="F10" s="54"/>
      <c r="G10" s="54"/>
      <c r="H10" s="54"/>
    </row>
    <row r="11" spans="1:8" ht="24" customHeight="1">
      <c r="A11" s="45" t="s">
        <v>198</v>
      </c>
      <c r="B11" s="42" t="s">
        <v>179</v>
      </c>
      <c r="C11" s="55">
        <f aca="true" t="shared" si="0" ref="C11:E23">F11</f>
        <v>8597600</v>
      </c>
      <c r="D11" s="55">
        <f t="shared" si="0"/>
        <v>8597600</v>
      </c>
      <c r="E11" s="55">
        <f t="shared" si="0"/>
        <v>8597600</v>
      </c>
      <c r="F11" s="56">
        <v>8597600</v>
      </c>
      <c r="G11" s="56">
        <v>8597600</v>
      </c>
      <c r="H11" s="56">
        <v>8597600</v>
      </c>
    </row>
    <row r="12" spans="1:8" ht="24" customHeight="1">
      <c r="A12" s="45" t="s">
        <v>143</v>
      </c>
      <c r="B12" s="42" t="s">
        <v>179</v>
      </c>
      <c r="C12" s="55"/>
      <c r="D12" s="55"/>
      <c r="E12" s="55"/>
      <c r="F12" s="56"/>
      <c r="G12" s="56"/>
      <c r="H12" s="56"/>
    </row>
    <row r="13" spans="1:8" ht="14.25" customHeight="1">
      <c r="A13" s="44" t="s">
        <v>144</v>
      </c>
      <c r="B13" s="42" t="s">
        <v>179</v>
      </c>
      <c r="C13" s="52"/>
      <c r="D13" s="52"/>
      <c r="E13" s="52"/>
      <c r="F13" s="54"/>
      <c r="G13" s="54"/>
      <c r="H13" s="54"/>
    </row>
    <row r="14" spans="1:8" ht="78" customHeight="1">
      <c r="A14" s="71" t="s">
        <v>199</v>
      </c>
      <c r="B14" s="42" t="s">
        <v>179</v>
      </c>
      <c r="C14" s="55">
        <f t="shared" si="0"/>
        <v>318000</v>
      </c>
      <c r="D14" s="55">
        <f t="shared" si="0"/>
        <v>318000</v>
      </c>
      <c r="E14" s="55">
        <f t="shared" si="0"/>
        <v>318000</v>
      </c>
      <c r="F14" s="56">
        <v>318000</v>
      </c>
      <c r="G14" s="56">
        <v>318000</v>
      </c>
      <c r="H14" s="56">
        <v>318000</v>
      </c>
    </row>
    <row r="15" spans="1:8" ht="23.25" customHeight="1">
      <c r="A15" s="64" t="s">
        <v>145</v>
      </c>
      <c r="B15" s="42" t="s">
        <v>179</v>
      </c>
      <c r="C15" s="55">
        <f t="shared" si="0"/>
        <v>318000</v>
      </c>
      <c r="D15" s="55">
        <f t="shared" si="0"/>
        <v>318000</v>
      </c>
      <c r="E15" s="55">
        <f t="shared" si="0"/>
        <v>318000</v>
      </c>
      <c r="F15" s="56">
        <f>F14</f>
        <v>318000</v>
      </c>
      <c r="G15" s="56">
        <f>G14</f>
        <v>318000</v>
      </c>
      <c r="H15" s="56">
        <f>H14</f>
        <v>318000</v>
      </c>
    </row>
    <row r="16" spans="1:8" ht="21.75" customHeight="1">
      <c r="A16" s="44" t="s">
        <v>195</v>
      </c>
      <c r="B16" s="42" t="s">
        <v>179</v>
      </c>
      <c r="C16" s="52"/>
      <c r="D16" s="52"/>
      <c r="E16" s="52"/>
      <c r="F16" s="57"/>
      <c r="G16" s="58"/>
      <c r="H16" s="58"/>
    </row>
    <row r="17" spans="1:8" ht="12.75">
      <c r="A17" s="25" t="s">
        <v>236</v>
      </c>
      <c r="B17" s="43"/>
      <c r="C17" s="52">
        <f t="shared" si="0"/>
        <v>8915600</v>
      </c>
      <c r="D17" s="52">
        <f t="shared" si="0"/>
        <v>8915600</v>
      </c>
      <c r="E17" s="52">
        <f t="shared" si="0"/>
        <v>8915600</v>
      </c>
      <c r="F17" s="59">
        <f>F19+F26+F55+F60</f>
        <v>8915600</v>
      </c>
      <c r="G17" s="59">
        <f>G19+G26+G55+G60</f>
        <v>8915600</v>
      </c>
      <c r="H17" s="59">
        <f>H19+H26+H55+H60</f>
        <v>8915600</v>
      </c>
    </row>
    <row r="18" spans="1:8" ht="12.75" customHeight="1">
      <c r="A18" s="44" t="s">
        <v>142</v>
      </c>
      <c r="B18" s="42"/>
      <c r="C18" s="52"/>
      <c r="D18" s="52"/>
      <c r="E18" s="52"/>
      <c r="F18" s="60"/>
      <c r="G18" s="60"/>
      <c r="H18" s="60"/>
    </row>
    <row r="19" spans="1:8" ht="12.75" customHeight="1">
      <c r="A19" s="43" t="s">
        <v>146</v>
      </c>
      <c r="B19" s="65">
        <v>1210</v>
      </c>
      <c r="C19" s="52">
        <f t="shared" si="0"/>
        <v>7660700</v>
      </c>
      <c r="D19" s="52">
        <f t="shared" si="0"/>
        <v>7660700</v>
      </c>
      <c r="E19" s="52">
        <f>H19</f>
        <v>7660700</v>
      </c>
      <c r="F19" s="59">
        <f>F21+F22+F23+F24+F25</f>
        <v>7660700</v>
      </c>
      <c r="G19" s="59">
        <f>G21+G22+G23+G24+G25</f>
        <v>7660700</v>
      </c>
      <c r="H19" s="59">
        <f>H21+H22+H23+H24+H25</f>
        <v>7660700</v>
      </c>
    </row>
    <row r="20" spans="1:8" ht="12.75">
      <c r="A20" s="44" t="s">
        <v>147</v>
      </c>
      <c r="B20" s="42"/>
      <c r="C20" s="52"/>
      <c r="D20" s="52"/>
      <c r="E20" s="52"/>
      <c r="F20" s="60"/>
      <c r="G20" s="54"/>
      <c r="H20" s="54"/>
    </row>
    <row r="21" spans="1:8" ht="14.25" customHeight="1">
      <c r="A21" s="44" t="s">
        <v>148</v>
      </c>
      <c r="B21" s="42">
        <v>1211</v>
      </c>
      <c r="C21" s="55">
        <f t="shared" si="0"/>
        <v>5717500</v>
      </c>
      <c r="D21" s="55">
        <f t="shared" si="0"/>
        <v>5717500</v>
      </c>
      <c r="E21" s="55">
        <f t="shared" si="0"/>
        <v>5717500</v>
      </c>
      <c r="F21" s="61">
        <v>5717500</v>
      </c>
      <c r="G21" s="56">
        <v>5717500</v>
      </c>
      <c r="H21" s="56">
        <v>5717500</v>
      </c>
    </row>
    <row r="22" spans="1:8" ht="14.25" customHeight="1">
      <c r="A22" s="44" t="s">
        <v>251</v>
      </c>
      <c r="B22" s="42">
        <v>1211</v>
      </c>
      <c r="C22" s="55">
        <f>F22</f>
        <v>158756</v>
      </c>
      <c r="D22" s="55">
        <f>G22</f>
        <v>158756</v>
      </c>
      <c r="E22" s="55">
        <f>H22</f>
        <v>158756</v>
      </c>
      <c r="F22" s="61">
        <v>158756</v>
      </c>
      <c r="G22" s="56">
        <v>158756</v>
      </c>
      <c r="H22" s="56">
        <v>158756</v>
      </c>
    </row>
    <row r="23" spans="1:8" ht="12.75" customHeight="1">
      <c r="A23" s="44" t="s">
        <v>149</v>
      </c>
      <c r="B23" s="42" t="s">
        <v>227</v>
      </c>
      <c r="C23" s="55">
        <f t="shared" si="0"/>
        <v>9800</v>
      </c>
      <c r="D23" s="55">
        <f t="shared" si="0"/>
        <v>9800</v>
      </c>
      <c r="E23" s="55">
        <f t="shared" si="0"/>
        <v>9800</v>
      </c>
      <c r="F23" s="61">
        <v>9800</v>
      </c>
      <c r="G23" s="56">
        <v>9800</v>
      </c>
      <c r="H23" s="56">
        <v>9800</v>
      </c>
    </row>
    <row r="24" spans="1:9" ht="24.75" customHeight="1">
      <c r="A24" s="42" t="s">
        <v>196</v>
      </c>
      <c r="B24" s="42">
        <v>1213</v>
      </c>
      <c r="C24" s="55">
        <f aca="true" t="shared" si="1" ref="C24:E26">F24</f>
        <v>1726700</v>
      </c>
      <c r="D24" s="55">
        <f t="shared" si="1"/>
        <v>1726700</v>
      </c>
      <c r="E24" s="55">
        <f t="shared" si="1"/>
        <v>1726700</v>
      </c>
      <c r="F24" s="61">
        <v>1726700</v>
      </c>
      <c r="G24" s="56">
        <v>1726700</v>
      </c>
      <c r="H24" s="56">
        <v>1726700</v>
      </c>
      <c r="I24" s="72"/>
    </row>
    <row r="25" spans="1:9" ht="21.75" customHeight="1">
      <c r="A25" s="42" t="s">
        <v>252</v>
      </c>
      <c r="B25" s="42">
        <v>1213</v>
      </c>
      <c r="C25" s="55">
        <f t="shared" si="1"/>
        <v>47944</v>
      </c>
      <c r="D25" s="55">
        <f t="shared" si="1"/>
        <v>47944</v>
      </c>
      <c r="E25" s="55">
        <f t="shared" si="1"/>
        <v>47944</v>
      </c>
      <c r="F25" s="61">
        <v>47944</v>
      </c>
      <c r="G25" s="56">
        <v>47944</v>
      </c>
      <c r="H25" s="56">
        <v>47944</v>
      </c>
      <c r="I25" s="72"/>
    </row>
    <row r="26" spans="1:8" ht="22.5" customHeight="1">
      <c r="A26" s="25" t="s">
        <v>237</v>
      </c>
      <c r="B26" s="43">
        <v>1220</v>
      </c>
      <c r="C26" s="52">
        <f t="shared" si="1"/>
        <v>1027800</v>
      </c>
      <c r="D26" s="52">
        <f t="shared" si="1"/>
        <v>1027800</v>
      </c>
      <c r="E26" s="52">
        <f t="shared" si="1"/>
        <v>1027800</v>
      </c>
      <c r="F26" s="59">
        <f>F28+F29+F30+F39+F46</f>
        <v>1027800</v>
      </c>
      <c r="G26" s="59">
        <f>G28+G29+G30+G39+G46</f>
        <v>1027800</v>
      </c>
      <c r="H26" s="59">
        <f>H28+H29+H30+H39+H46</f>
        <v>1027800</v>
      </c>
    </row>
    <row r="27" spans="1:8" ht="12.75">
      <c r="A27" s="44" t="s">
        <v>150</v>
      </c>
      <c r="B27" s="42"/>
      <c r="C27" s="55"/>
      <c r="D27" s="55"/>
      <c r="E27" s="55"/>
      <c r="F27" s="67"/>
      <c r="G27" s="67"/>
      <c r="H27" s="67"/>
    </row>
    <row r="28" spans="1:8" ht="12" customHeight="1">
      <c r="A28" s="44" t="s">
        <v>151</v>
      </c>
      <c r="B28" s="42">
        <v>1221</v>
      </c>
      <c r="C28" s="55">
        <f>F28</f>
        <v>37800</v>
      </c>
      <c r="D28" s="55">
        <f>G28</f>
        <v>37800</v>
      </c>
      <c r="E28" s="55">
        <f>H28</f>
        <v>37800</v>
      </c>
      <c r="F28" s="56">
        <v>37800</v>
      </c>
      <c r="G28" s="56">
        <v>37800</v>
      </c>
      <c r="H28" s="56">
        <v>37800</v>
      </c>
    </row>
    <row r="29" spans="1:8" ht="12.75" customHeight="1">
      <c r="A29" s="44" t="s">
        <v>152</v>
      </c>
      <c r="B29" s="42">
        <v>1222</v>
      </c>
      <c r="C29" s="55">
        <f aca="true" t="shared" si="2" ref="C29:E37">F29</f>
        <v>1800</v>
      </c>
      <c r="D29" s="55">
        <f t="shared" si="2"/>
        <v>1800</v>
      </c>
      <c r="E29" s="55">
        <f t="shared" si="2"/>
        <v>1800</v>
      </c>
      <c r="F29" s="56">
        <v>1800</v>
      </c>
      <c r="G29" s="56">
        <v>1800</v>
      </c>
      <c r="H29" s="56">
        <v>1800</v>
      </c>
    </row>
    <row r="30" spans="1:8" ht="13.5" customHeight="1">
      <c r="A30" s="25" t="s">
        <v>153</v>
      </c>
      <c r="B30" s="43">
        <v>1223</v>
      </c>
      <c r="C30" s="52">
        <f t="shared" si="2"/>
        <v>683400</v>
      </c>
      <c r="D30" s="52">
        <f t="shared" si="2"/>
        <v>683400</v>
      </c>
      <c r="E30" s="52">
        <f t="shared" si="2"/>
        <v>683400</v>
      </c>
      <c r="F30" s="53">
        <f>SUM(F32:F38)</f>
        <v>683400</v>
      </c>
      <c r="G30" s="53">
        <f>SUM(G32:G38)</f>
        <v>683400</v>
      </c>
      <c r="H30" s="53">
        <f>SUM(H32:H38)</f>
        <v>683400</v>
      </c>
    </row>
    <row r="31" spans="1:8" ht="12.75">
      <c r="A31" s="44" t="s">
        <v>154</v>
      </c>
      <c r="B31" s="42"/>
      <c r="C31" s="55"/>
      <c r="D31" s="55"/>
      <c r="E31" s="55"/>
      <c r="F31" s="67"/>
      <c r="G31" s="67"/>
      <c r="H31" s="67"/>
    </row>
    <row r="32" spans="1:8" ht="12.75" customHeight="1">
      <c r="A32" s="44" t="s">
        <v>155</v>
      </c>
      <c r="B32" s="42" t="s">
        <v>180</v>
      </c>
      <c r="C32" s="55">
        <f t="shared" si="2"/>
        <v>532300</v>
      </c>
      <c r="D32" s="55">
        <f>G32</f>
        <v>532300</v>
      </c>
      <c r="E32" s="55">
        <f>H32</f>
        <v>532300</v>
      </c>
      <c r="F32" s="56">
        <v>532300</v>
      </c>
      <c r="G32" s="56">
        <v>532300</v>
      </c>
      <c r="H32" s="56">
        <v>532300</v>
      </c>
    </row>
    <row r="33" spans="1:8" ht="24.75" customHeight="1">
      <c r="A33" s="44" t="s">
        <v>156</v>
      </c>
      <c r="B33" s="42" t="s">
        <v>181</v>
      </c>
      <c r="C33" s="55"/>
      <c r="D33" s="55"/>
      <c r="E33" s="55"/>
      <c r="F33" s="67"/>
      <c r="G33" s="67"/>
      <c r="H33" s="67"/>
    </row>
    <row r="34" spans="1:8" ht="24.75" customHeight="1">
      <c r="A34" s="44" t="s">
        <v>157</v>
      </c>
      <c r="B34" s="42" t="s">
        <v>182</v>
      </c>
      <c r="C34" s="55">
        <f t="shared" si="2"/>
        <v>51100</v>
      </c>
      <c r="D34" s="55">
        <f>G34</f>
        <v>51100</v>
      </c>
      <c r="E34" s="55">
        <f>H34</f>
        <v>51100</v>
      </c>
      <c r="F34" s="56">
        <v>51100</v>
      </c>
      <c r="G34" s="56">
        <v>51100</v>
      </c>
      <c r="H34" s="56">
        <v>51100</v>
      </c>
    </row>
    <row r="35" spans="1:8" ht="24.75" customHeight="1">
      <c r="A35" s="44" t="s">
        <v>158</v>
      </c>
      <c r="B35" s="42" t="s">
        <v>183</v>
      </c>
      <c r="C35" s="55">
        <f t="shared" si="2"/>
        <v>12900</v>
      </c>
      <c r="D35" s="55">
        <f t="shared" si="2"/>
        <v>12900</v>
      </c>
      <c r="E35" s="55">
        <f t="shared" si="2"/>
        <v>12900</v>
      </c>
      <c r="F35" s="56">
        <v>12900</v>
      </c>
      <c r="G35" s="56">
        <v>12900</v>
      </c>
      <c r="H35" s="56">
        <v>12900</v>
      </c>
    </row>
    <row r="36" spans="1:8" ht="12" customHeight="1">
      <c r="A36" s="44" t="s">
        <v>159</v>
      </c>
      <c r="B36" s="42" t="s">
        <v>184</v>
      </c>
      <c r="C36" s="55"/>
      <c r="D36" s="55"/>
      <c r="E36" s="55"/>
      <c r="F36" s="67"/>
      <c r="G36" s="67"/>
      <c r="H36" s="67"/>
    </row>
    <row r="37" spans="1:8" ht="24.75" customHeight="1">
      <c r="A37" s="44" t="s">
        <v>160</v>
      </c>
      <c r="B37" s="42" t="s">
        <v>185</v>
      </c>
      <c r="C37" s="55">
        <f t="shared" si="2"/>
        <v>72500</v>
      </c>
      <c r="D37" s="55">
        <f t="shared" si="2"/>
        <v>72500</v>
      </c>
      <c r="E37" s="55">
        <f t="shared" si="2"/>
        <v>72500</v>
      </c>
      <c r="F37" s="56">
        <v>72500</v>
      </c>
      <c r="G37" s="56">
        <v>72500</v>
      </c>
      <c r="H37" s="56">
        <v>72500</v>
      </c>
    </row>
    <row r="38" spans="1:8" ht="24.75" customHeight="1">
      <c r="A38" s="44" t="s">
        <v>161</v>
      </c>
      <c r="B38" s="42" t="s">
        <v>186</v>
      </c>
      <c r="C38" s="55">
        <f>F38</f>
        <v>14600</v>
      </c>
      <c r="D38" s="55">
        <f>G38</f>
        <v>14600</v>
      </c>
      <c r="E38" s="55">
        <f>H38</f>
        <v>14600</v>
      </c>
      <c r="F38" s="56">
        <v>14600</v>
      </c>
      <c r="G38" s="56">
        <v>14600</v>
      </c>
      <c r="H38" s="56">
        <v>14600</v>
      </c>
    </row>
    <row r="39" spans="1:8" ht="24.75" customHeight="1">
      <c r="A39" s="25" t="s">
        <v>238</v>
      </c>
      <c r="B39" s="43">
        <v>1225</v>
      </c>
      <c r="C39" s="52">
        <f aca="true" t="shared" si="3" ref="C39:E52">F39</f>
        <v>207500</v>
      </c>
      <c r="D39" s="52">
        <f t="shared" si="3"/>
        <v>207500</v>
      </c>
      <c r="E39" s="52">
        <f t="shared" si="3"/>
        <v>207500</v>
      </c>
      <c r="F39" s="53">
        <f>SUM(F41:F45)</f>
        <v>207500</v>
      </c>
      <c r="G39" s="53">
        <f>SUM(G41:G45)</f>
        <v>207500</v>
      </c>
      <c r="H39" s="53">
        <f>SUM(H41:H45)</f>
        <v>207500</v>
      </c>
    </row>
    <row r="40" spans="1:8" ht="12.75">
      <c r="A40" s="44" t="s">
        <v>154</v>
      </c>
      <c r="B40" s="42"/>
      <c r="C40" s="55"/>
      <c r="D40" s="55"/>
      <c r="E40" s="55"/>
      <c r="F40" s="67"/>
      <c r="G40" s="67"/>
      <c r="H40" s="67"/>
    </row>
    <row r="41" spans="1:8" ht="24" customHeight="1">
      <c r="A41" s="44" t="s">
        <v>212</v>
      </c>
      <c r="B41" s="42" t="s">
        <v>213</v>
      </c>
      <c r="C41" s="55">
        <f t="shared" si="3"/>
        <v>9800</v>
      </c>
      <c r="D41" s="55">
        <f t="shared" si="3"/>
        <v>9800</v>
      </c>
      <c r="E41" s="55">
        <f t="shared" si="3"/>
        <v>9800</v>
      </c>
      <c r="F41" s="56">
        <v>9800</v>
      </c>
      <c r="G41" s="56">
        <v>9800</v>
      </c>
      <c r="H41" s="56">
        <v>9800</v>
      </c>
    </row>
    <row r="42" spans="1:8" ht="12.75" customHeight="1">
      <c r="A42" s="44" t="s">
        <v>162</v>
      </c>
      <c r="B42" s="42" t="s">
        <v>187</v>
      </c>
      <c r="C42" s="55">
        <f t="shared" si="3"/>
        <v>63000</v>
      </c>
      <c r="D42" s="55">
        <f t="shared" si="3"/>
        <v>63000</v>
      </c>
      <c r="E42" s="55">
        <f t="shared" si="3"/>
        <v>63000</v>
      </c>
      <c r="F42" s="56">
        <v>63000</v>
      </c>
      <c r="G42" s="56">
        <v>63000</v>
      </c>
      <c r="H42" s="56">
        <v>63000</v>
      </c>
    </row>
    <row r="43" spans="1:8" ht="12.75" customHeight="1">
      <c r="A43" s="44" t="s">
        <v>163</v>
      </c>
      <c r="B43" s="42" t="s">
        <v>188</v>
      </c>
      <c r="C43" s="55"/>
      <c r="D43" s="55"/>
      <c r="E43" s="55"/>
      <c r="F43" s="67"/>
      <c r="G43" s="67"/>
      <c r="H43" s="67"/>
    </row>
    <row r="44" spans="1:8" ht="22.5" customHeight="1">
      <c r="A44" s="44" t="s">
        <v>228</v>
      </c>
      <c r="B44" s="42" t="s">
        <v>229</v>
      </c>
      <c r="C44" s="55">
        <f t="shared" si="3"/>
        <v>15600</v>
      </c>
      <c r="D44" s="55">
        <f t="shared" si="3"/>
        <v>15600</v>
      </c>
      <c r="E44" s="55">
        <f t="shared" si="3"/>
        <v>15600</v>
      </c>
      <c r="F44" s="56">
        <v>15600</v>
      </c>
      <c r="G44" s="56">
        <v>15600</v>
      </c>
      <c r="H44" s="56">
        <v>15600</v>
      </c>
    </row>
    <row r="45" spans="1:8" ht="23.25" customHeight="1">
      <c r="A45" s="44" t="s">
        <v>164</v>
      </c>
      <c r="B45" s="42" t="s">
        <v>189</v>
      </c>
      <c r="C45" s="55">
        <f t="shared" si="3"/>
        <v>119100</v>
      </c>
      <c r="D45" s="55">
        <f t="shared" si="3"/>
        <v>119100</v>
      </c>
      <c r="E45" s="55">
        <f t="shared" si="3"/>
        <v>119100</v>
      </c>
      <c r="F45" s="56">
        <v>119100</v>
      </c>
      <c r="G45" s="56">
        <v>119100</v>
      </c>
      <c r="H45" s="56">
        <v>119100</v>
      </c>
    </row>
    <row r="46" spans="1:8" ht="13.5" customHeight="1">
      <c r="A46" s="25" t="s">
        <v>165</v>
      </c>
      <c r="B46" s="43">
        <v>1226</v>
      </c>
      <c r="C46" s="52">
        <f t="shared" si="3"/>
        <v>97300</v>
      </c>
      <c r="D46" s="52">
        <f t="shared" si="3"/>
        <v>97300</v>
      </c>
      <c r="E46" s="52">
        <f t="shared" si="3"/>
        <v>97300</v>
      </c>
      <c r="F46" s="53">
        <f>SUM(F47:F53)</f>
        <v>97300</v>
      </c>
      <c r="G46" s="53">
        <f>SUM(G47:G53)</f>
        <v>97300</v>
      </c>
      <c r="H46" s="53">
        <f>SUM(H47:H53)</f>
        <v>97300</v>
      </c>
    </row>
    <row r="47" spans="1:8" ht="12.75" customHeight="1">
      <c r="A47" s="44" t="s">
        <v>214</v>
      </c>
      <c r="B47" s="42" t="s">
        <v>217</v>
      </c>
      <c r="C47" s="55">
        <f t="shared" si="3"/>
        <v>19500</v>
      </c>
      <c r="D47" s="55">
        <f t="shared" si="3"/>
        <v>19500</v>
      </c>
      <c r="E47" s="55">
        <f t="shared" si="3"/>
        <v>19500</v>
      </c>
      <c r="F47" s="56">
        <v>19500</v>
      </c>
      <c r="G47" s="56">
        <v>19500</v>
      </c>
      <c r="H47" s="56">
        <v>19500</v>
      </c>
    </row>
    <row r="48" spans="1:8" ht="12" customHeight="1">
      <c r="A48" s="44" t="s">
        <v>230</v>
      </c>
      <c r="B48" s="42" t="s">
        <v>231</v>
      </c>
      <c r="C48" s="55"/>
      <c r="D48" s="55"/>
      <c r="E48" s="55"/>
      <c r="F48" s="54"/>
      <c r="G48" s="54"/>
      <c r="H48" s="54"/>
    </row>
    <row r="49" spans="1:8" ht="34.5" customHeight="1">
      <c r="A49" s="44" t="s">
        <v>215</v>
      </c>
      <c r="B49" s="42" t="s">
        <v>216</v>
      </c>
      <c r="C49" s="55">
        <f t="shared" si="3"/>
        <v>25200</v>
      </c>
      <c r="D49" s="55">
        <f t="shared" si="3"/>
        <v>25200</v>
      </c>
      <c r="E49" s="55">
        <f t="shared" si="3"/>
        <v>25200</v>
      </c>
      <c r="F49" s="56">
        <v>25200</v>
      </c>
      <c r="G49" s="56">
        <v>25200</v>
      </c>
      <c r="H49" s="56">
        <v>25200</v>
      </c>
    </row>
    <row r="50" spans="1:8" ht="12.75" customHeight="1">
      <c r="A50" s="44" t="s">
        <v>232</v>
      </c>
      <c r="B50" s="42" t="s">
        <v>233</v>
      </c>
      <c r="C50" s="55"/>
      <c r="D50" s="55"/>
      <c r="E50" s="55"/>
      <c r="F50" s="66"/>
      <c r="G50" s="66"/>
      <c r="H50" s="66"/>
    </row>
    <row r="51" spans="1:8" ht="23.25" customHeight="1">
      <c r="A51" s="44" t="s">
        <v>218</v>
      </c>
      <c r="B51" s="42" t="s">
        <v>219</v>
      </c>
      <c r="C51" s="55">
        <f t="shared" si="3"/>
        <v>6600</v>
      </c>
      <c r="D51" s="55">
        <f t="shared" si="3"/>
        <v>6600</v>
      </c>
      <c r="E51" s="55">
        <f t="shared" si="3"/>
        <v>6600</v>
      </c>
      <c r="F51" s="56">
        <v>6600</v>
      </c>
      <c r="G51" s="56">
        <v>6600</v>
      </c>
      <c r="H51" s="56">
        <v>6600</v>
      </c>
    </row>
    <row r="52" spans="1:8" ht="14.25" customHeight="1">
      <c r="A52" s="44" t="s">
        <v>239</v>
      </c>
      <c r="B52" s="42" t="s">
        <v>240</v>
      </c>
      <c r="C52" s="55">
        <f t="shared" si="3"/>
        <v>1000</v>
      </c>
      <c r="D52" s="55">
        <f t="shared" si="3"/>
        <v>1000</v>
      </c>
      <c r="E52" s="55">
        <f t="shared" si="3"/>
        <v>1000</v>
      </c>
      <c r="F52" s="56">
        <v>1000</v>
      </c>
      <c r="G52" s="56">
        <v>1000</v>
      </c>
      <c r="H52" s="56">
        <v>1000</v>
      </c>
    </row>
    <row r="53" spans="1:8" ht="48" customHeight="1">
      <c r="A53" s="44" t="s">
        <v>220</v>
      </c>
      <c r="B53" s="42" t="s">
        <v>221</v>
      </c>
      <c r="C53" s="55">
        <f>F53</f>
        <v>45000</v>
      </c>
      <c r="D53" s="55">
        <f>G53</f>
        <v>45000</v>
      </c>
      <c r="E53" s="55">
        <f>H53</f>
        <v>45000</v>
      </c>
      <c r="F53" s="56">
        <v>45000</v>
      </c>
      <c r="G53" s="56">
        <v>45000</v>
      </c>
      <c r="H53" s="56">
        <v>45000</v>
      </c>
    </row>
    <row r="54" spans="1:8" ht="14.25" customHeight="1">
      <c r="A54" s="25" t="s">
        <v>241</v>
      </c>
      <c r="B54" s="43">
        <v>1260</v>
      </c>
      <c r="C54" s="52"/>
      <c r="D54" s="52"/>
      <c r="E54" s="52"/>
      <c r="F54" s="68"/>
      <c r="G54" s="68"/>
      <c r="H54" s="68"/>
    </row>
    <row r="55" spans="1:8" ht="12.75" customHeight="1">
      <c r="A55" s="25" t="s">
        <v>167</v>
      </c>
      <c r="B55" s="43">
        <v>1290</v>
      </c>
      <c r="C55" s="52">
        <f>F55</f>
        <v>47680</v>
      </c>
      <c r="D55" s="52">
        <f>G55</f>
        <v>47680</v>
      </c>
      <c r="E55" s="52">
        <f>H55</f>
        <v>47680</v>
      </c>
      <c r="F55" s="53">
        <f>F56+F57+F58+F59</f>
        <v>47680</v>
      </c>
      <c r="G55" s="53">
        <f>G56+G57+G58+G59</f>
        <v>47680</v>
      </c>
      <c r="H55" s="53">
        <f>H56+H57+H58+H59</f>
        <v>47680</v>
      </c>
    </row>
    <row r="56" spans="1:8" ht="46.5" customHeight="1">
      <c r="A56" s="44" t="s">
        <v>225</v>
      </c>
      <c r="B56" s="42" t="s">
        <v>222</v>
      </c>
      <c r="C56" s="55"/>
      <c r="D56" s="55"/>
      <c r="E56" s="55"/>
      <c r="F56" s="66"/>
      <c r="G56" s="66"/>
      <c r="H56" s="66"/>
    </row>
    <row r="57" spans="1:8" ht="12.75" customHeight="1">
      <c r="A57" s="44" t="s">
        <v>223</v>
      </c>
      <c r="B57" s="42" t="s">
        <v>224</v>
      </c>
      <c r="C57" s="55">
        <f aca="true" t="shared" si="4" ref="C57:E60">F57</f>
        <v>1000</v>
      </c>
      <c r="D57" s="55">
        <f t="shared" si="4"/>
        <v>1000</v>
      </c>
      <c r="E57" s="55">
        <f t="shared" si="4"/>
        <v>1000</v>
      </c>
      <c r="F57" s="56">
        <v>1000</v>
      </c>
      <c r="G57" s="56">
        <v>1000</v>
      </c>
      <c r="H57" s="56">
        <v>1000</v>
      </c>
    </row>
    <row r="58" spans="1:8" ht="12.75" customHeight="1">
      <c r="A58" s="44" t="s">
        <v>247</v>
      </c>
      <c r="B58" s="42" t="s">
        <v>224</v>
      </c>
      <c r="C58" s="55">
        <f t="shared" si="4"/>
        <v>3180</v>
      </c>
      <c r="D58" s="55">
        <f t="shared" si="4"/>
        <v>3180</v>
      </c>
      <c r="E58" s="55">
        <f t="shared" si="4"/>
        <v>3180</v>
      </c>
      <c r="F58" s="56">
        <v>3180</v>
      </c>
      <c r="G58" s="56">
        <v>3180</v>
      </c>
      <c r="H58" s="56">
        <v>3180</v>
      </c>
    </row>
    <row r="59" spans="1:8" ht="23.25" customHeight="1">
      <c r="A59" s="44" t="s">
        <v>242</v>
      </c>
      <c r="B59" s="42" t="s">
        <v>243</v>
      </c>
      <c r="C59" s="55">
        <f t="shared" si="4"/>
        <v>43500</v>
      </c>
      <c r="D59" s="55">
        <f t="shared" si="4"/>
        <v>43500</v>
      </c>
      <c r="E59" s="55">
        <f t="shared" si="4"/>
        <v>43500</v>
      </c>
      <c r="F59" s="56">
        <v>43500</v>
      </c>
      <c r="G59" s="56">
        <v>43500</v>
      </c>
      <c r="H59" s="56">
        <v>43500</v>
      </c>
    </row>
    <row r="60" spans="1:8" ht="33" customHeight="1">
      <c r="A60" s="25" t="s">
        <v>168</v>
      </c>
      <c r="B60" s="43">
        <v>1300</v>
      </c>
      <c r="C60" s="52">
        <f t="shared" si="4"/>
        <v>179420</v>
      </c>
      <c r="D60" s="52">
        <f t="shared" si="4"/>
        <v>179420</v>
      </c>
      <c r="E60" s="52">
        <f t="shared" si="4"/>
        <v>179420</v>
      </c>
      <c r="F60" s="53">
        <f>F62+F69</f>
        <v>179420</v>
      </c>
      <c r="G60" s="53">
        <f>G62+G69</f>
        <v>179420</v>
      </c>
      <c r="H60" s="53">
        <f>H62+H69</f>
        <v>179420</v>
      </c>
    </row>
    <row r="61" spans="1:8" ht="12.75">
      <c r="A61" s="44" t="s">
        <v>166</v>
      </c>
      <c r="B61" s="42"/>
      <c r="C61" s="55"/>
      <c r="D61" s="55"/>
      <c r="E61" s="55"/>
      <c r="F61" s="54"/>
      <c r="G61" s="54"/>
      <c r="H61" s="54"/>
    </row>
    <row r="62" spans="1:8" ht="12.75" customHeight="1">
      <c r="A62" s="44" t="s">
        <v>169</v>
      </c>
      <c r="B62" s="42">
        <v>1310</v>
      </c>
      <c r="C62" s="52">
        <f>F62</f>
        <v>31800</v>
      </c>
      <c r="D62" s="52">
        <f>G62</f>
        <v>31800</v>
      </c>
      <c r="E62" s="52">
        <f>H62</f>
        <v>31800</v>
      </c>
      <c r="F62" s="53">
        <f>F65+F66</f>
        <v>31800</v>
      </c>
      <c r="G62" s="53">
        <f>G65+G66</f>
        <v>31800</v>
      </c>
      <c r="H62" s="53">
        <f>H65+H66</f>
        <v>31800</v>
      </c>
    </row>
    <row r="63" spans="1:8" ht="12.75">
      <c r="A63" s="44" t="s">
        <v>154</v>
      </c>
      <c r="B63" s="42"/>
      <c r="C63" s="55"/>
      <c r="D63" s="55"/>
      <c r="E63" s="55"/>
      <c r="F63" s="67"/>
      <c r="G63" s="67"/>
      <c r="H63" s="67"/>
    </row>
    <row r="64" spans="1:8" ht="14.25" customHeight="1">
      <c r="A64" s="44" t="s">
        <v>170</v>
      </c>
      <c r="B64" s="42" t="s">
        <v>190</v>
      </c>
      <c r="C64" s="55"/>
      <c r="D64" s="55"/>
      <c r="E64" s="55"/>
      <c r="F64" s="67"/>
      <c r="G64" s="67"/>
      <c r="H64" s="67"/>
    </row>
    <row r="65" spans="1:8" ht="34.5" customHeight="1">
      <c r="A65" s="44" t="s">
        <v>171</v>
      </c>
      <c r="B65" s="42" t="s">
        <v>197</v>
      </c>
      <c r="C65" s="55"/>
      <c r="D65" s="55"/>
      <c r="E65" s="55"/>
      <c r="F65" s="66"/>
      <c r="G65" s="66"/>
      <c r="H65" s="66"/>
    </row>
    <row r="66" spans="1:8" ht="34.5" customHeight="1">
      <c r="A66" s="44" t="s">
        <v>248</v>
      </c>
      <c r="B66" s="42" t="s">
        <v>197</v>
      </c>
      <c r="C66" s="55">
        <f>F66</f>
        <v>31800</v>
      </c>
      <c r="D66" s="55">
        <f>G66</f>
        <v>31800</v>
      </c>
      <c r="E66" s="55">
        <f>H66</f>
        <v>31800</v>
      </c>
      <c r="F66" s="56">
        <v>31800</v>
      </c>
      <c r="G66" s="56">
        <v>31800</v>
      </c>
      <c r="H66" s="56">
        <v>31800</v>
      </c>
    </row>
    <row r="67" spans="1:8" ht="11.25" customHeight="1">
      <c r="A67" s="44" t="s">
        <v>172</v>
      </c>
      <c r="B67" s="42">
        <v>1320</v>
      </c>
      <c r="C67" s="55"/>
      <c r="D67" s="55"/>
      <c r="E67" s="55"/>
      <c r="F67" s="54"/>
      <c r="G67" s="54"/>
      <c r="H67" s="54"/>
    </row>
    <row r="68" spans="1:8" ht="12.75" customHeight="1">
      <c r="A68" s="44" t="s">
        <v>173</v>
      </c>
      <c r="B68" s="42">
        <v>1330</v>
      </c>
      <c r="C68" s="55"/>
      <c r="D68" s="55"/>
      <c r="E68" s="55"/>
      <c r="F68" s="54"/>
      <c r="G68" s="54"/>
      <c r="H68" s="54"/>
    </row>
    <row r="69" spans="1:8" ht="13.5" customHeight="1">
      <c r="A69" s="44" t="s">
        <v>174</v>
      </c>
      <c r="B69" s="42">
        <v>1340</v>
      </c>
      <c r="C69" s="52">
        <f>F69</f>
        <v>147620</v>
      </c>
      <c r="D69" s="52">
        <f>G69</f>
        <v>147620</v>
      </c>
      <c r="E69" s="52">
        <f>H69</f>
        <v>147620</v>
      </c>
      <c r="F69" s="53">
        <f>F74+F75+F76+F77</f>
        <v>147620</v>
      </c>
      <c r="G69" s="53">
        <f>G74+G75+G76+G77</f>
        <v>147620</v>
      </c>
      <c r="H69" s="53">
        <f>H74+H75+H76+H77</f>
        <v>147620</v>
      </c>
    </row>
    <row r="70" spans="1:8" ht="12.75">
      <c r="A70" s="44" t="s">
        <v>14</v>
      </c>
      <c r="B70" s="42"/>
      <c r="C70" s="55"/>
      <c r="D70" s="55"/>
      <c r="E70" s="55"/>
      <c r="F70" s="67"/>
      <c r="G70" s="67"/>
      <c r="H70" s="67"/>
    </row>
    <row r="71" spans="1:8" ht="33.75" customHeight="1">
      <c r="A71" s="44" t="s">
        <v>175</v>
      </c>
      <c r="B71" s="42" t="s">
        <v>191</v>
      </c>
      <c r="C71" s="55"/>
      <c r="D71" s="55"/>
      <c r="E71" s="55"/>
      <c r="F71" s="67"/>
      <c r="G71" s="67"/>
      <c r="H71" s="67"/>
    </row>
    <row r="72" spans="1:8" ht="12.75">
      <c r="A72" s="44" t="s">
        <v>154</v>
      </c>
      <c r="B72" s="42"/>
      <c r="C72" s="55"/>
      <c r="D72" s="55"/>
      <c r="E72" s="55"/>
      <c r="F72" s="67"/>
      <c r="G72" s="67"/>
      <c r="H72" s="67"/>
    </row>
    <row r="73" spans="1:8" ht="36" customHeight="1">
      <c r="A73" s="44" t="s">
        <v>176</v>
      </c>
      <c r="B73" s="42" t="s">
        <v>192</v>
      </c>
      <c r="C73" s="55"/>
      <c r="D73" s="55"/>
      <c r="E73" s="55"/>
      <c r="F73" s="67"/>
      <c r="G73" s="67"/>
      <c r="H73" s="67"/>
    </row>
    <row r="74" spans="1:8" ht="15" customHeight="1">
      <c r="A74" s="44" t="s">
        <v>177</v>
      </c>
      <c r="B74" s="42" t="s">
        <v>193</v>
      </c>
      <c r="C74" s="55"/>
      <c r="D74" s="55"/>
      <c r="E74" s="55"/>
      <c r="F74" s="66"/>
      <c r="G74" s="66"/>
      <c r="H74" s="66"/>
    </row>
    <row r="75" spans="1:8" ht="15" customHeight="1">
      <c r="A75" s="44" t="s">
        <v>249</v>
      </c>
      <c r="B75" s="42" t="s">
        <v>193</v>
      </c>
      <c r="C75" s="55"/>
      <c r="D75" s="55"/>
      <c r="E75" s="55"/>
      <c r="F75" s="66"/>
      <c r="G75" s="66"/>
      <c r="H75" s="66"/>
    </row>
    <row r="76" spans="1:8" ht="35.25" customHeight="1">
      <c r="A76" s="44" t="s">
        <v>178</v>
      </c>
      <c r="B76" s="24" t="s">
        <v>194</v>
      </c>
      <c r="C76" s="55">
        <f aca="true" t="shared" si="5" ref="C76:E77">F76</f>
        <v>71300</v>
      </c>
      <c r="D76" s="55">
        <f t="shared" si="5"/>
        <v>71300</v>
      </c>
      <c r="E76" s="55">
        <f t="shared" si="5"/>
        <v>71300</v>
      </c>
      <c r="F76" s="56">
        <v>71300</v>
      </c>
      <c r="G76" s="56">
        <v>71300</v>
      </c>
      <c r="H76" s="56">
        <v>71300</v>
      </c>
    </row>
    <row r="77" spans="1:8" ht="35.25" customHeight="1">
      <c r="A77" s="44" t="s">
        <v>250</v>
      </c>
      <c r="B77" s="24" t="s">
        <v>194</v>
      </c>
      <c r="C77" s="55">
        <f t="shared" si="5"/>
        <v>76320</v>
      </c>
      <c r="D77" s="55">
        <f t="shared" si="5"/>
        <v>76320</v>
      </c>
      <c r="E77" s="55">
        <f t="shared" si="5"/>
        <v>76320</v>
      </c>
      <c r="F77" s="56">
        <v>76320</v>
      </c>
      <c r="G77" s="56">
        <v>76320</v>
      </c>
      <c r="H77" s="56">
        <v>76320</v>
      </c>
    </row>
    <row r="78" spans="1:8" ht="15.75">
      <c r="A78" s="31"/>
      <c r="B78" s="78"/>
      <c r="C78" s="78"/>
      <c r="D78" s="23"/>
      <c r="E78" s="23"/>
      <c r="F78" s="23"/>
      <c r="G78" s="23"/>
      <c r="H78" s="23"/>
    </row>
    <row r="79" spans="1:8" ht="15.75">
      <c r="A79" s="63" t="s">
        <v>257</v>
      </c>
      <c r="B79" s="36"/>
      <c r="C79" s="70" t="s">
        <v>258</v>
      </c>
      <c r="D79" s="36"/>
      <c r="E79" s="36"/>
      <c r="F79" s="36"/>
      <c r="G79" s="36"/>
      <c r="H79" s="36"/>
    </row>
    <row r="80" spans="1:8" ht="15.75">
      <c r="A80" s="31"/>
      <c r="B80" s="32"/>
      <c r="C80" s="32"/>
      <c r="D80" s="23"/>
      <c r="E80" s="23"/>
      <c r="F80" s="23"/>
      <c r="G80" s="3"/>
      <c r="H80" s="3"/>
    </row>
    <row r="81" spans="1:8" ht="15">
      <c r="A81" s="69" t="s">
        <v>253</v>
      </c>
      <c r="B81" s="3"/>
      <c r="C81" s="69" t="s">
        <v>254</v>
      </c>
      <c r="D81" s="3"/>
      <c r="E81" s="3"/>
      <c r="F81" s="3"/>
      <c r="G81" s="3"/>
      <c r="H81" s="3"/>
    </row>
    <row r="82" spans="1:8" ht="15">
      <c r="A82" s="69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</sheetData>
  <sheetProtection/>
  <mergeCells count="13">
    <mergeCell ref="C5:C7"/>
    <mergeCell ref="D5:E5"/>
    <mergeCell ref="F5:H5"/>
    <mergeCell ref="D6:D7"/>
    <mergeCell ref="B78:C78"/>
    <mergeCell ref="F6:F7"/>
    <mergeCell ref="G6:H6"/>
    <mergeCell ref="E6:E7"/>
    <mergeCell ref="A2:H2"/>
    <mergeCell ref="A4:A7"/>
    <mergeCell ref="B4:B7"/>
    <mergeCell ref="C4:E4"/>
    <mergeCell ref="F4:H4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3">
      <selection activeCell="J17" sqref="J17"/>
    </sheetView>
  </sheetViews>
  <sheetFormatPr defaultColWidth="9.00390625" defaultRowHeight="12.75"/>
  <cols>
    <col min="1" max="1" width="4.125" style="0" customWidth="1"/>
    <col min="2" max="2" width="55.25390625" style="0" customWidth="1"/>
    <col min="3" max="3" width="15.375" style="0" customWidth="1"/>
    <col min="4" max="4" width="18.00390625" style="0" customWidth="1"/>
  </cols>
  <sheetData>
    <row r="1" spans="1:4" ht="12.75">
      <c r="A1" s="28"/>
      <c r="B1" s="83"/>
      <c r="C1" s="83"/>
      <c r="D1" s="83"/>
    </row>
    <row r="2" spans="1:4" ht="12.75">
      <c r="A2" s="28"/>
      <c r="B2" s="29"/>
      <c r="C2" s="83" t="s">
        <v>244</v>
      </c>
      <c r="D2" s="89"/>
    </row>
    <row r="3" spans="1:4" ht="12.75">
      <c r="A3" s="28"/>
      <c r="B3" s="29"/>
      <c r="C3" s="87" t="s">
        <v>264</v>
      </c>
      <c r="D3" s="88"/>
    </row>
    <row r="4" spans="1:4" ht="12.75">
      <c r="A4" s="28"/>
      <c r="B4" s="29"/>
      <c r="C4" s="28" t="s">
        <v>265</v>
      </c>
      <c r="D4" s="27"/>
    </row>
    <row r="5" spans="1:4" ht="20.25" customHeight="1">
      <c r="A5" s="28"/>
      <c r="B5" s="29"/>
      <c r="C5" s="62" t="s">
        <v>266</v>
      </c>
      <c r="D5" s="27"/>
    </row>
    <row r="6" spans="1:4" ht="20.25" customHeight="1">
      <c r="A6" s="28"/>
      <c r="B6" s="29"/>
      <c r="C6" s="62" t="s">
        <v>245</v>
      </c>
      <c r="D6" s="27"/>
    </row>
    <row r="7" spans="1:4" ht="12.75">
      <c r="A7" s="28"/>
      <c r="B7" s="37"/>
      <c r="C7" s="36"/>
      <c r="D7" s="36"/>
    </row>
    <row r="8" spans="1:4" ht="12.75">
      <c r="A8" s="28"/>
      <c r="B8" s="37"/>
      <c r="C8" s="36"/>
      <c r="D8" s="36"/>
    </row>
    <row r="9" spans="1:4" ht="12.75">
      <c r="A9" s="1"/>
      <c r="B9" s="3"/>
      <c r="C9" s="38"/>
      <c r="D9" s="30"/>
    </row>
    <row r="10" spans="1:4" ht="15.75">
      <c r="A10" s="1"/>
      <c r="B10" s="92"/>
      <c r="C10" s="92"/>
      <c r="D10" s="92"/>
    </row>
    <row r="11" spans="1:4" ht="15.75">
      <c r="A11" s="3"/>
      <c r="B11" s="75" t="s">
        <v>234</v>
      </c>
      <c r="C11" s="75"/>
      <c r="D11" s="75"/>
    </row>
    <row r="12" spans="1:4" ht="15.75">
      <c r="A12" s="3"/>
      <c r="B12" s="94" t="s">
        <v>268</v>
      </c>
      <c r="C12" s="75"/>
      <c r="D12" s="75"/>
    </row>
    <row r="13" spans="1:4" ht="30.75" customHeight="1">
      <c r="A13" s="3"/>
      <c r="B13" s="94" t="s">
        <v>270</v>
      </c>
      <c r="C13" s="94"/>
      <c r="D13" s="94"/>
    </row>
    <row r="14" spans="1:4" ht="15.75">
      <c r="A14" s="3"/>
      <c r="B14" s="75"/>
      <c r="C14" s="75"/>
      <c r="D14" s="75"/>
    </row>
    <row r="15" spans="1:4" ht="12.75">
      <c r="A15" s="3"/>
      <c r="B15" s="97"/>
      <c r="C15" s="97"/>
      <c r="D15" s="97"/>
    </row>
    <row r="16" spans="1:4" ht="12.75">
      <c r="A16" s="3"/>
      <c r="B16" s="35"/>
      <c r="C16" s="3"/>
      <c r="D16" s="3"/>
    </row>
    <row r="17" spans="1:4" ht="28.5" customHeight="1">
      <c r="A17" s="24" t="s">
        <v>2</v>
      </c>
      <c r="B17" s="26" t="s">
        <v>246</v>
      </c>
      <c r="C17" s="98"/>
      <c r="D17" s="99"/>
    </row>
    <row r="18" spans="1:4" ht="75.75" customHeight="1">
      <c r="A18" s="24">
        <v>1</v>
      </c>
      <c r="B18" s="24" t="s">
        <v>31</v>
      </c>
      <c r="C18" s="82" t="s">
        <v>267</v>
      </c>
      <c r="D18" s="81"/>
    </row>
    <row r="19" spans="1:4" ht="38.25" customHeight="1">
      <c r="A19" s="24">
        <v>2</v>
      </c>
      <c r="B19" s="24" t="s">
        <v>3</v>
      </c>
      <c r="C19" s="82" t="s">
        <v>208</v>
      </c>
      <c r="D19" s="81"/>
    </row>
    <row r="20" spans="1:4" ht="27.75" customHeight="1">
      <c r="A20" s="24">
        <v>3</v>
      </c>
      <c r="B20" s="24" t="s">
        <v>4</v>
      </c>
      <c r="C20" s="82" t="s">
        <v>263</v>
      </c>
      <c r="D20" s="81"/>
    </row>
    <row r="21" spans="1:4" ht="30" customHeight="1">
      <c r="A21" s="24">
        <v>4</v>
      </c>
      <c r="B21" s="24" t="s">
        <v>8</v>
      </c>
      <c r="C21" s="82" t="s">
        <v>263</v>
      </c>
      <c r="D21" s="81"/>
    </row>
    <row r="22" spans="1:4" ht="12.75">
      <c r="A22" s="24">
        <v>5</v>
      </c>
      <c r="B22" s="24" t="s">
        <v>9</v>
      </c>
      <c r="C22" s="82" t="s">
        <v>262</v>
      </c>
      <c r="D22" s="81"/>
    </row>
    <row r="23" spans="1:4" ht="12.75">
      <c r="A23" s="24">
        <v>6</v>
      </c>
      <c r="B23" s="24" t="s">
        <v>5</v>
      </c>
      <c r="C23" s="95" t="s">
        <v>261</v>
      </c>
      <c r="D23" s="96"/>
    </row>
    <row r="24" spans="1:4" ht="12.75">
      <c r="A24" s="24">
        <v>7</v>
      </c>
      <c r="B24" s="24" t="s">
        <v>22</v>
      </c>
      <c r="C24" s="82">
        <v>775</v>
      </c>
      <c r="D24" s="81"/>
    </row>
    <row r="25" spans="1:4" ht="12.75">
      <c r="A25" s="24">
        <v>8</v>
      </c>
      <c r="B25" s="24" t="s">
        <v>6</v>
      </c>
      <c r="C25" s="86" t="s">
        <v>260</v>
      </c>
      <c r="D25" s="81"/>
    </row>
    <row r="26" spans="1:4" ht="12.75">
      <c r="A26" s="24">
        <v>9</v>
      </c>
      <c r="B26" s="24" t="s">
        <v>7</v>
      </c>
      <c r="C26" s="86" t="s">
        <v>211</v>
      </c>
      <c r="D26" s="81"/>
    </row>
    <row r="27" spans="1:4" ht="25.5">
      <c r="A27" s="24">
        <v>10</v>
      </c>
      <c r="B27" s="24" t="s">
        <v>10</v>
      </c>
      <c r="C27" s="82">
        <v>383</v>
      </c>
      <c r="D27" s="81"/>
    </row>
    <row r="28" spans="1:4" ht="12.75">
      <c r="A28" s="24">
        <v>11</v>
      </c>
      <c r="B28" s="24" t="s">
        <v>11</v>
      </c>
      <c r="C28" s="82">
        <v>810</v>
      </c>
      <c r="D28" s="81"/>
    </row>
    <row r="29" spans="1:4" ht="12.75">
      <c r="A29" s="84">
        <v>12</v>
      </c>
      <c r="B29" s="24" t="s">
        <v>32</v>
      </c>
      <c r="C29" s="82" t="s">
        <v>257</v>
      </c>
      <c r="D29" s="81"/>
    </row>
    <row r="30" spans="1:4" ht="12.75">
      <c r="A30" s="85"/>
      <c r="B30" s="24" t="s">
        <v>12</v>
      </c>
      <c r="C30" s="82" t="s">
        <v>259</v>
      </c>
      <c r="D30" s="81"/>
    </row>
    <row r="31" spans="1:4" ht="25.5">
      <c r="A31" s="84">
        <v>13</v>
      </c>
      <c r="B31" s="24" t="s">
        <v>33</v>
      </c>
      <c r="C31" s="82" t="s">
        <v>255</v>
      </c>
      <c r="D31" s="91"/>
    </row>
    <row r="32" spans="1:4" ht="12.75">
      <c r="A32" s="90"/>
      <c r="B32" s="24" t="s">
        <v>0</v>
      </c>
      <c r="C32" s="80">
        <v>41873</v>
      </c>
      <c r="D32" s="81"/>
    </row>
    <row r="33" spans="1:4" ht="12.75">
      <c r="A33" s="90"/>
      <c r="B33" s="24" t="s">
        <v>1</v>
      </c>
      <c r="C33" s="82">
        <v>5</v>
      </c>
      <c r="D33" s="81"/>
    </row>
    <row r="34" spans="1:4" ht="25.5">
      <c r="A34" s="85"/>
      <c r="B34" s="24" t="s">
        <v>207</v>
      </c>
      <c r="C34" s="82" t="s">
        <v>269</v>
      </c>
      <c r="D34" s="93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</sheetData>
  <sheetProtection/>
  <mergeCells count="29">
    <mergeCell ref="C34:D34"/>
    <mergeCell ref="B12:D12"/>
    <mergeCell ref="B14:D14"/>
    <mergeCell ref="B13:D13"/>
    <mergeCell ref="C23:D23"/>
    <mergeCell ref="C28:D28"/>
    <mergeCell ref="C27:D27"/>
    <mergeCell ref="B15:D15"/>
    <mergeCell ref="C17:D17"/>
    <mergeCell ref="C18:D18"/>
    <mergeCell ref="C31:D31"/>
    <mergeCell ref="C30:D30"/>
    <mergeCell ref="C20:D20"/>
    <mergeCell ref="B10:D10"/>
    <mergeCell ref="B11:D11"/>
    <mergeCell ref="C21:D21"/>
    <mergeCell ref="C22:D22"/>
    <mergeCell ref="C24:D24"/>
    <mergeCell ref="C25:D25"/>
    <mergeCell ref="C32:D32"/>
    <mergeCell ref="C33:D33"/>
    <mergeCell ref="C19:D19"/>
    <mergeCell ref="B1:D1"/>
    <mergeCell ref="A29:A30"/>
    <mergeCell ref="C26:D26"/>
    <mergeCell ref="C29:D29"/>
    <mergeCell ref="C3:D3"/>
    <mergeCell ref="C2:D2"/>
    <mergeCell ref="A31:A34"/>
  </mergeCells>
  <hyperlinks>
    <hyperlink ref="C23" r:id="rId1" display="zdoag@mail.ru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0">
      <selection activeCell="B6" sqref="B6"/>
    </sheetView>
  </sheetViews>
  <sheetFormatPr defaultColWidth="9.00390625" defaultRowHeight="12.75"/>
  <cols>
    <col min="1" max="1" width="54.00390625" style="3" customWidth="1"/>
    <col min="2" max="2" width="52.625" style="3" customWidth="1"/>
    <col min="3" max="3" width="11.375" style="3" customWidth="1"/>
    <col min="4" max="4" width="12.00390625" style="1" customWidth="1"/>
    <col min="5" max="5" width="11.125" style="1" customWidth="1"/>
    <col min="6" max="16384" width="9.125" style="1" customWidth="1"/>
  </cols>
  <sheetData>
    <row r="2" spans="1:4" s="10" customFormat="1" ht="18.75" customHeight="1">
      <c r="A2" s="75" t="s">
        <v>34</v>
      </c>
      <c r="B2" s="75"/>
      <c r="C2" s="75"/>
      <c r="D2" s="75"/>
    </row>
    <row r="3" s="3" customFormat="1" ht="12.75"/>
    <row r="4" spans="1:4" s="3" customFormat="1" ht="12.75">
      <c r="A4" s="77" t="s">
        <v>35</v>
      </c>
      <c r="B4" s="100" t="s">
        <v>26</v>
      </c>
      <c r="C4" s="102" t="s">
        <v>27</v>
      </c>
      <c r="D4" s="103"/>
    </row>
    <row r="5" spans="1:4" s="3" customFormat="1" ht="36.75" customHeight="1">
      <c r="A5" s="77"/>
      <c r="B5" s="101"/>
      <c r="C5" s="9" t="s">
        <v>28</v>
      </c>
      <c r="D5" s="9" t="s">
        <v>29</v>
      </c>
    </row>
    <row r="6" spans="1:4" s="3" customFormat="1" ht="106.5" customHeight="1">
      <c r="A6" s="5" t="s">
        <v>36</v>
      </c>
      <c r="B6" s="19" t="s">
        <v>209</v>
      </c>
      <c r="C6" s="19"/>
      <c r="D6" s="7"/>
    </row>
    <row r="7" spans="1:4" s="3" customFormat="1" ht="93.75" customHeight="1">
      <c r="A7" s="5" t="s">
        <v>44</v>
      </c>
      <c r="B7" s="33" t="s">
        <v>210</v>
      </c>
      <c r="C7" s="19"/>
      <c r="D7" s="7"/>
    </row>
    <row r="8" spans="1:4" s="3" customFormat="1" ht="60.75" customHeight="1">
      <c r="A8" s="5" t="s">
        <v>37</v>
      </c>
      <c r="B8" s="19" t="s">
        <v>235</v>
      </c>
      <c r="C8" s="19"/>
      <c r="D8" s="7"/>
    </row>
    <row r="9" spans="1:4" s="3" customFormat="1" ht="43.5" customHeight="1">
      <c r="A9" s="5" t="s">
        <v>226</v>
      </c>
      <c r="B9" s="19">
        <v>66741</v>
      </c>
      <c r="C9" s="19">
        <v>66721</v>
      </c>
      <c r="D9" s="8">
        <v>66721</v>
      </c>
    </row>
    <row r="10" spans="1:4" s="3" customFormat="1" ht="45" customHeight="1">
      <c r="A10" s="11" t="s">
        <v>38</v>
      </c>
      <c r="B10" s="20">
        <v>1460</v>
      </c>
      <c r="C10" s="20">
        <v>1460</v>
      </c>
      <c r="D10" s="8">
        <v>1460</v>
      </c>
    </row>
    <row r="11" spans="1:4" s="3" customFormat="1" ht="45" customHeight="1">
      <c r="A11" s="5" t="s">
        <v>39</v>
      </c>
      <c r="B11" s="19">
        <v>0</v>
      </c>
      <c r="C11" s="19">
        <v>0</v>
      </c>
      <c r="D11" s="8">
        <v>0</v>
      </c>
    </row>
    <row r="12" spans="1:4" s="3" customFormat="1" ht="44.25" customHeight="1">
      <c r="A12" s="5" t="s">
        <v>40</v>
      </c>
      <c r="B12" s="19">
        <v>67.5</v>
      </c>
      <c r="C12" s="19">
        <v>67.5</v>
      </c>
      <c r="D12" s="8">
        <v>67.5</v>
      </c>
    </row>
    <row r="13" spans="1:4" s="3" customFormat="1" ht="42" customHeight="1">
      <c r="A13" s="5" t="s">
        <v>41</v>
      </c>
      <c r="B13" s="24">
        <v>9920</v>
      </c>
      <c r="C13" s="24">
        <v>9920</v>
      </c>
      <c r="D13" s="24">
        <v>9920</v>
      </c>
    </row>
    <row r="14" spans="1:4" s="3" customFormat="1" ht="20.25" customHeight="1">
      <c r="A14" s="5" t="s">
        <v>23</v>
      </c>
      <c r="B14" s="24">
        <v>933</v>
      </c>
      <c r="C14" s="19">
        <v>933</v>
      </c>
      <c r="D14" s="8">
        <v>933</v>
      </c>
    </row>
    <row r="15" spans="1:4" s="3" customFormat="1" ht="31.5" customHeight="1">
      <c r="A15" s="5" t="s">
        <v>42</v>
      </c>
      <c r="B15" s="19"/>
      <c r="C15" s="19"/>
      <c r="D15" s="8"/>
    </row>
    <row r="16" spans="1:3" s="3" customFormat="1" ht="12.75">
      <c r="A16" s="4"/>
      <c r="B16" s="4"/>
      <c r="C16" s="4"/>
    </row>
    <row r="17" spans="1:3" s="3" customFormat="1" ht="12.75">
      <c r="A17" s="4"/>
      <c r="B17" s="4"/>
      <c r="C17" s="4"/>
    </row>
    <row r="18" spans="1:3" s="3" customFormat="1" ht="12.75">
      <c r="A18" s="4"/>
      <c r="B18" s="4"/>
      <c r="C18" s="4"/>
    </row>
    <row r="19" spans="1:3" s="3" customFormat="1" ht="12.75">
      <c r="A19" s="4"/>
      <c r="B19" s="4"/>
      <c r="C19" s="4"/>
    </row>
    <row r="20" spans="1:3" s="3" customFormat="1" ht="12.75">
      <c r="A20" s="4"/>
      <c r="B20" s="4"/>
      <c r="C20" s="4"/>
    </row>
    <row r="21" spans="1:3" s="3" customFormat="1" ht="12.75">
      <c r="A21" s="4"/>
      <c r="B21" s="4"/>
      <c r="C21" s="4"/>
    </row>
    <row r="22" spans="1:3" s="3" customFormat="1" ht="12.75">
      <c r="A22" s="4"/>
      <c r="B22" s="4"/>
      <c r="C22" s="4"/>
    </row>
    <row r="23" spans="1:3" s="3" customFormat="1" ht="12.75">
      <c r="A23" s="4"/>
      <c r="B23" s="4"/>
      <c r="C23" s="4"/>
    </row>
    <row r="24" spans="1:3" s="3" customFormat="1" ht="12.75">
      <c r="A24" s="4"/>
      <c r="B24" s="4"/>
      <c r="C24" s="4"/>
    </row>
    <row r="25" spans="1:3" s="3" customFormat="1" ht="12.75">
      <c r="A25" s="4"/>
      <c r="B25" s="4"/>
      <c r="C25" s="4"/>
    </row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</sheetData>
  <sheetProtection/>
  <mergeCells count="4">
    <mergeCell ref="A2:D2"/>
    <mergeCell ref="A4:A5"/>
    <mergeCell ref="B4:B5"/>
    <mergeCell ref="C4:D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Чулпан</cp:lastModifiedBy>
  <cp:lastPrinted>2016-01-22T07:46:53Z</cp:lastPrinted>
  <dcterms:created xsi:type="dcterms:W3CDTF">2010-08-14T10:06:16Z</dcterms:created>
  <dcterms:modified xsi:type="dcterms:W3CDTF">2016-04-27T06:39:52Z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